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5"/>
  </bookViews>
  <sheets>
    <sheet name="会場リスト" sheetId="1" r:id="rId1"/>
    <sheet name="入力シート" sheetId="2" r:id="rId2"/>
    <sheet name="学校～学校" sheetId="3" r:id="rId3"/>
    <sheet name="学校～自宅" sheetId="4" r:id="rId4"/>
    <sheet name="自宅～学校" sheetId="5" r:id="rId5"/>
    <sheet name="自宅～自宅" sheetId="6" r:id="rId6"/>
  </sheets>
  <definedNames>
    <definedName name="_xlnm.Print_Area" localSheetId="2">'学校～学校'!$A$1:$AF$76</definedName>
    <definedName name="_xlnm.Print_Area" localSheetId="3">'学校～自宅'!$A$1:$AF$76</definedName>
    <definedName name="_xlnm.Print_Area" localSheetId="4">'自宅～学校'!$A$1:$AF$76</definedName>
    <definedName name="_xlnm.Print_Area" localSheetId="5">'自宅～自宅'!$A$1:$AF$76</definedName>
    <definedName name="一覧表">'入力シート'!$Z$10:$AQ$111</definedName>
    <definedName name="会場一覧">'会場リスト'!$A$2:$A$39</definedName>
  </definedNames>
  <calcPr fullCalcOnLoad="1"/>
</workbook>
</file>

<file path=xl/comments3.xml><?xml version="1.0" encoding="utf-8"?>
<comments xmlns="http://schemas.openxmlformats.org/spreadsheetml/2006/main">
  <authors>
    <author>教育委員会</author>
  </authors>
  <commentList>
    <comment ref="F12" authorId="0">
      <text>
        <r>
          <rPr>
            <b/>
            <sz val="10"/>
            <rFont val="ＭＳ Ｐゴシック"/>
            <family val="3"/>
          </rPr>
          <t>要項を見て会の正式名を記入してください</t>
        </r>
      </text>
    </comment>
    <comment ref="F4" authorId="0">
      <text>
        <r>
          <rPr>
            <b/>
            <sz val="9"/>
            <rFont val="ＭＳ Ｐゴシック"/>
            <family val="3"/>
          </rPr>
          <t>今日の日付が自動的に入ります</t>
        </r>
      </text>
    </comment>
  </commentList>
</comments>
</file>

<file path=xl/comments4.xml><?xml version="1.0" encoding="utf-8"?>
<comments xmlns="http://schemas.openxmlformats.org/spreadsheetml/2006/main">
  <authors>
    <author>教育委員会</author>
  </authors>
  <commentList>
    <comment ref="F12" authorId="0">
      <text>
        <r>
          <rPr>
            <b/>
            <sz val="10"/>
            <rFont val="ＭＳ Ｐゴシック"/>
            <family val="3"/>
          </rPr>
          <t>要項を見て会の正式名を記入してください</t>
        </r>
      </text>
    </comment>
    <comment ref="F4" authorId="0">
      <text>
        <r>
          <rPr>
            <b/>
            <sz val="9"/>
            <rFont val="ＭＳ Ｐゴシック"/>
            <family val="3"/>
          </rPr>
          <t>今日の日付が自動的に入ります</t>
        </r>
      </text>
    </comment>
  </commentList>
</comments>
</file>

<file path=xl/comments5.xml><?xml version="1.0" encoding="utf-8"?>
<comments xmlns="http://schemas.openxmlformats.org/spreadsheetml/2006/main">
  <authors>
    <author>教育委員会</author>
  </authors>
  <commentList>
    <comment ref="F12" authorId="0">
      <text>
        <r>
          <rPr>
            <b/>
            <sz val="10"/>
            <rFont val="ＭＳ Ｐゴシック"/>
            <family val="3"/>
          </rPr>
          <t>要項を見て会の正式名を記入してください</t>
        </r>
      </text>
    </comment>
    <comment ref="F4" authorId="0">
      <text>
        <r>
          <rPr>
            <b/>
            <sz val="9"/>
            <rFont val="ＭＳ Ｐゴシック"/>
            <family val="3"/>
          </rPr>
          <t>今日の日付が自動的に入ります</t>
        </r>
      </text>
    </comment>
  </commentList>
</comments>
</file>

<file path=xl/comments6.xml><?xml version="1.0" encoding="utf-8"?>
<comments xmlns="http://schemas.openxmlformats.org/spreadsheetml/2006/main">
  <authors>
    <author>教育委員会</author>
  </authors>
  <commentList>
    <comment ref="F12" authorId="0">
      <text>
        <r>
          <rPr>
            <b/>
            <sz val="10"/>
            <rFont val="ＭＳ Ｐゴシック"/>
            <family val="3"/>
          </rPr>
          <t>要項を見て会の正式名を記入してください</t>
        </r>
      </text>
    </comment>
    <comment ref="F4" authorId="0">
      <text>
        <r>
          <rPr>
            <b/>
            <sz val="9"/>
            <rFont val="ＭＳ Ｐゴシック"/>
            <family val="3"/>
          </rPr>
          <t>今日の日付が自動的に入ります</t>
        </r>
      </text>
    </comment>
  </commentList>
</comments>
</file>

<file path=xl/sharedStrings.xml><?xml version="1.0" encoding="utf-8"?>
<sst xmlns="http://schemas.openxmlformats.org/spreadsheetml/2006/main" count="801" uniqueCount="185">
  <si>
    <t>　　（第一希望　　　　　　　　　　　　   　　　　　　　　　　）</t>
  </si>
  <si>
    <t>公務　・　私用（ゆとり）</t>
  </si>
  <si>
    <t>平成　　　年　　　月　　　日</t>
  </si>
  <si>
    <t>出張　・　校外勤務伺兼命令（変更）兼完結簿</t>
  </si>
  <si>
    <t>※伺いは、遅くとも用務の1週間前までに（案内文書原本添付のうえ）提出してください。</t>
  </si>
  <si>
    <t>必須項目</t>
  </si>
  <si>
    <t>作成日</t>
  </si>
  <si>
    <t>決　　裁　　欄</t>
  </si>
  <si>
    <t>システム入力</t>
  </si>
  <si>
    <t>氏　　名</t>
  </si>
  <si>
    <t>理由</t>
  </si>
  <si>
    <t>変更項目</t>
  </si>
  <si>
    <t>用　　務　　　　　　　　　</t>
  </si>
  <si>
    <t>□生徒引率旅行</t>
  </si>
  <si>
    <t>用務日</t>
  </si>
  <si>
    <t>月</t>
  </si>
  <si>
    <t>／</t>
  </si>
  <si>
    <t>出発地</t>
  </si>
  <si>
    <t>目的地（用務地又は会場名）・乗換地等</t>
  </si>
  <si>
    <t>帰着地</t>
  </si>
  <si>
    <t>交通機関</t>
  </si>
  <si>
    <t>１．公用車</t>
  </si>
  <si>
    <t>日</t>
  </si>
  <si>
    <t>出発時刻</t>
  </si>
  <si>
    <t>帰着時刻</t>
  </si>
  <si>
    <t>２．借上車</t>
  </si>
  <si>
    <t>学校 ・ 自宅</t>
  </si>
  <si>
    <t>３．自家用車使用</t>
  </si>
  <si>
    <t>　時　　分</t>
  </si>
  <si>
    <t>３－２．自家用車同乗</t>
  </si>
  <si>
    <t>／</t>
  </si>
  <si>
    <t>４．電車・路線バス</t>
  </si>
  <si>
    <t>５．高速バス</t>
  </si>
  <si>
    <t>６．鉄道</t>
  </si>
  <si>
    <t>７．船舶</t>
  </si>
  <si>
    <t>８．航空機</t>
  </si>
  <si>
    <t>９．モノレール</t>
  </si>
  <si>
    <t>備　考</t>
  </si>
  <si>
    <t>10．空港連絡バス</t>
  </si>
  <si>
    <t>任意項目※必要に　応　じ　て</t>
  </si>
  <si>
    <t>旅行雑費に係る申し出事項</t>
  </si>
  <si>
    <t>宿泊に関する申し出事項</t>
  </si>
  <si>
    <t xml:space="preserve"> □</t>
  </si>
  <si>
    <t>有料道路の利用</t>
  </si>
  <si>
    <t>備考（理由等）</t>
  </si>
  <si>
    <t>宿泊日</t>
  </si>
  <si>
    <t>／</t>
  </si>
  <si>
    <t>（　　　　　）</t>
  </si>
  <si>
    <r>
      <t>　　／　　（</t>
    </r>
    <r>
      <rPr>
        <sz val="10"/>
        <rFont val="ＭＳ Ｐ明朝"/>
        <family val="1"/>
      </rPr>
      <t>区間</t>
    </r>
    <r>
      <rPr>
        <sz val="12"/>
        <rFont val="ＭＳ Ｐ明朝"/>
        <family val="1"/>
      </rPr>
      <t>　　　～　　　　　）</t>
    </r>
  </si>
  <si>
    <t>□</t>
  </si>
  <si>
    <t>有料駐車場の利用</t>
  </si>
  <si>
    <t>／</t>
  </si>
  <si>
    <t>（　　　　　）</t>
  </si>
  <si>
    <t>　　／　　（駐車場所　　　　　　　　　）</t>
  </si>
  <si>
    <t>１．</t>
  </si>
  <si>
    <t>宿泊施設　ホテル</t>
  </si>
  <si>
    <t>(                                   )円</t>
  </si>
  <si>
    <t>　　（第二希望　　　　　　　　　　　　   　　　　　　　　　　）</t>
  </si>
  <si>
    <t>タクシーの利用</t>
  </si>
  <si>
    <t>指定宿泊施設</t>
  </si>
  <si>
    <t>□文書添付</t>
  </si>
  <si>
    <t>３．</t>
  </si>
  <si>
    <t>学校長の承認が必要な自己手配</t>
  </si>
  <si>
    <t>その他の申し出事項</t>
  </si>
  <si>
    <t>理由等（　　　　　　　　　　　　　　　　　　　　　　　　　　　　　　　　　　　　　　）</t>
  </si>
  <si>
    <t>旅費全額別途支給</t>
  </si>
  <si>
    <t>４．</t>
  </si>
  <si>
    <t>単身赴任者の自宅・実家</t>
  </si>
  <si>
    <t>□朝食付　□夕食付　□食事なし</t>
  </si>
  <si>
    <t>□</t>
  </si>
  <si>
    <t>旅費一部別途支給</t>
  </si>
  <si>
    <t>親戚・知人宅</t>
  </si>
  <si>
    <t>パッケージ手配不可</t>
  </si>
  <si>
    <t>６．</t>
  </si>
  <si>
    <t>車中</t>
  </si>
  <si>
    <t>パッケージ旅行の自己手配有り</t>
  </si>
  <si>
    <r>
      <t>（　　　　　　　　）円（</t>
    </r>
    <r>
      <rPr>
        <sz val="9"/>
        <rFont val="ＭＳ Ｐ明朝"/>
        <family val="1"/>
      </rPr>
      <t>宿泊施設名</t>
    </r>
    <r>
      <rPr>
        <sz val="11"/>
        <rFont val="ＭＳ Ｐ明朝"/>
        <family val="1"/>
      </rPr>
      <t>　　　　　　　　　　　）　</t>
    </r>
  </si>
  <si>
    <t>７．</t>
  </si>
  <si>
    <t>その他　（　　　　　　　　　　　　　　　　　　　　　　　　　　　　　　　　　）</t>
  </si>
  <si>
    <t>承認不要項目</t>
  </si>
  <si>
    <t>希望する旅行会社名（　　　　　　　　　　　　　　　　　　　　　　　　　）</t>
  </si>
  <si>
    <t>□</t>
  </si>
  <si>
    <t>前泊の必要有り（　　：　　）</t>
  </si>
  <si>
    <t>高知市-岡山市・高松市間往復時の利用交通機関　□JR　□高速バス</t>
  </si>
  <si>
    <t>座席に関する希望　□指定席　□喫煙席　□その他（　　　　　　　）</t>
  </si>
  <si>
    <t>□</t>
  </si>
  <si>
    <t>後泊の必要有り（　　：　　）</t>
  </si>
  <si>
    <t>□概算払いの希望有り</t>
  </si>
  <si>
    <r>
      <t>□通勤定期の利用（</t>
    </r>
    <r>
      <rPr>
        <sz val="10"/>
        <rFont val="ＭＳ Ｐ明朝"/>
        <family val="1"/>
      </rPr>
      <t>区間　</t>
    </r>
    <r>
      <rPr>
        <sz val="12"/>
        <rFont val="ＭＳ Ｐ明朝"/>
        <family val="1"/>
      </rPr>
      <t>　　　～　　　　）</t>
    </r>
  </si>
  <si>
    <t>区　分</t>
  </si>
  <si>
    <t>変更
(取り
止め)
決
裁
欄</t>
  </si>
  <si>
    <t>配　　当</t>
  </si>
  <si>
    <t>配当外</t>
  </si>
  <si>
    <t>全額別途支給</t>
  </si>
  <si>
    <t>旅費を伴わない</t>
  </si>
  <si>
    <t>　復　　　命</t>
  </si>
  <si>
    <t>領収書等　計　　　　</t>
  </si>
  <si>
    <t xml:space="preserve"> 枚</t>
  </si>
  <si>
    <t>□有料道路</t>
  </si>
  <si>
    <t>(　　　）枚</t>
  </si>
  <si>
    <t>□有料駐車場</t>
  </si>
  <si>
    <t>□その他</t>
  </si>
  <si>
    <t>旅行完結（復命確認）※サイン又は押印</t>
  </si>
  <si>
    <t>□</t>
  </si>
  <si>
    <t>日誌</t>
  </si>
  <si>
    <t>□</t>
  </si>
  <si>
    <t>出勤簿</t>
  </si>
  <si>
    <t>氏名</t>
  </si>
  <si>
    <t>用務</t>
  </si>
  <si>
    <t>時</t>
  </si>
  <si>
    <t>分</t>
  </si>
  <si>
    <t>まで</t>
  </si>
  <si>
    <t>から</t>
  </si>
  <si>
    <t>出発日</t>
  </si>
  <si>
    <t>から</t>
  </si>
  <si>
    <t>まで</t>
  </si>
  <si>
    <t>備考</t>
  </si>
  <si>
    <t>会場</t>
  </si>
  <si>
    <t>高知会館</t>
  </si>
  <si>
    <t>期日１</t>
  </si>
  <si>
    <t>期日２</t>
  </si>
  <si>
    <t>開始時刻</t>
  </si>
  <si>
    <t>終了時刻</t>
  </si>
  <si>
    <t>作成日</t>
  </si>
  <si>
    <t>番号</t>
  </si>
  <si>
    <t>年</t>
  </si>
  <si>
    <t>用務日</t>
  </si>
  <si>
    <t>多ﾉ郷小学校</t>
  </si>
  <si>
    <t>須崎小学校</t>
  </si>
  <si>
    <t>須崎中学校</t>
  </si>
  <si>
    <t>会場一覧</t>
  </si>
  <si>
    <t>中土佐町交流会館</t>
  </si>
  <si>
    <t>須崎市民文化会館</t>
  </si>
  <si>
    <t>吾桑小学校</t>
  </si>
  <si>
    <t>梼原中学校</t>
  </si>
  <si>
    <t>教育センター分館</t>
  </si>
  <si>
    <t>岡豊高等学校</t>
  </si>
  <si>
    <t>須崎工業高校</t>
  </si>
  <si>
    <t>三原村農業構造改善センター</t>
  </si>
  <si>
    <t>浦ノ内中学校</t>
  </si>
  <si>
    <t>須崎警察署</t>
  </si>
  <si>
    <t>高知丸の内高等学校</t>
  </si>
  <si>
    <t>→</t>
  </si>
  <si>
    <t>須崎市役所</t>
  </si>
  <si>
    <t>佐川町総合文化センター</t>
  </si>
  <si>
    <t>高知工業高等専門学校</t>
  </si>
  <si>
    <t>下知下水処理場及び坂本龍馬記念館</t>
  </si>
  <si>
    <t>校 長</t>
  </si>
  <si>
    <t>教 頭</t>
  </si>
  <si>
    <t>平成　　　年　　　月　　　日</t>
  </si>
  <si>
    <t>１１．その他（　　　　　　　　　　　　　　　）</t>
  </si>
  <si>
    <t>４ｋｍ未満</t>
  </si>
  <si>
    <t>（自宅発着）</t>
  </si>
  <si>
    <t>（同乗・公用車等）</t>
  </si>
  <si>
    <t>出　　張　（出張印）</t>
  </si>
  <si>
    <t>校外勤務　（出勤印）</t>
  </si>
  <si>
    <t>校　長</t>
  </si>
  <si>
    <t>教　頭</t>
  </si>
  <si>
    <t xml:space="preserve"> □</t>
  </si>
  <si>
    <t>２．</t>
  </si>
  <si>
    <t>５．</t>
  </si>
  <si>
    <t>□タクシー</t>
  </si>
  <si>
    <t>時</t>
  </si>
  <si>
    <t>□タクシー</t>
  </si>
  <si>
    <t>□タクシー</t>
  </si>
  <si>
    <t>□タクシー</t>
  </si>
  <si>
    <t>須崎市総合保健福祉センター</t>
  </si>
  <si>
    <t>上分小学校</t>
  </si>
  <si>
    <t>朝ヶ丘中学校</t>
  </si>
  <si>
    <t>浦ノ内小学校</t>
  </si>
  <si>
    <t>南小中学校</t>
  </si>
  <si>
    <t>安和小学校</t>
  </si>
  <si>
    <t>新荘小学校</t>
  </si>
  <si>
    <t>浦ノ内公民館</t>
  </si>
  <si>
    <t>新ロイヤルホテル四万十</t>
  </si>
  <si>
    <t>錦浦漁協</t>
  </si>
  <si>
    <t>横浪小学校</t>
  </si>
  <si>
    <t>上分中学校</t>
  </si>
  <si>
    <t>南中学校</t>
  </si>
  <si>
    <t>南小学校</t>
  </si>
  <si>
    <t>浦ノ内中学校</t>
  </si>
  <si>
    <r>
      <t>３．自家用車使用</t>
    </r>
    <r>
      <rPr>
        <sz val="10"/>
        <rFont val="ＭＳ Ｐゴシック"/>
        <family val="3"/>
      </rPr>
      <t>（※登録済みの車に限る）</t>
    </r>
  </si>
  <si>
    <r>
      <t>　□</t>
    </r>
    <r>
      <rPr>
        <sz val="12"/>
        <rFont val="ＭＳ Ｐ明朝"/>
        <family val="1"/>
      </rPr>
      <t>変更　　　　　　　　　　</t>
    </r>
    <r>
      <rPr>
        <sz val="14"/>
        <rFont val="ＭＳ Ｐ明朝"/>
        <family val="1"/>
      </rPr>
      <t>□</t>
    </r>
    <r>
      <rPr>
        <sz val="12"/>
        <rFont val="ＭＳ Ｐ明朝"/>
        <family val="1"/>
      </rPr>
      <t>取り止め</t>
    </r>
  </si>
  <si>
    <t>団体名（　　　　　　　　　　　　　　）　　　　　</t>
  </si>
  <si>
    <t>（　　　　　　　　　　　　　　　　　）円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</si>
</sst>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;@"/>
    <numFmt numFmtId="178" formatCode="[$-411]ggge&quot;年&quot;m&quot;月&quot;d&quot;日&quot;;@"/>
    <numFmt numFmtId="179" formatCode="h&quot;時&quot;mm&quot;分&quot;;@"/>
    <numFmt numFmtId="180" formatCode="[$-411]ge\.m\.d;@"/>
    <numFmt numFmtId="181" formatCode="[$-411]ggge&quot;年&quot;m&quot;月&quot;d&quot;日&quot;;\(aaaa\)"/>
    <numFmt numFmtId="182" formatCode="[$-411]ggge&quot;年&quot;m&quot;月&quot;d&quot;日&quot;\(aaaa\)"/>
    <numFmt numFmtId="183" formatCode="mmm\-yyyy"/>
    <numFmt numFmtId="184" formatCode="0_ "/>
    <numFmt numFmtId="185" formatCode="h:mm;@"/>
    <numFmt numFmtId="186" formatCode="[$-411]gee\.mm\.d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b/>
      <sz val="11"/>
      <color indexed="53"/>
      <name val="ＭＳ Ｐゴシック"/>
      <family val="3"/>
    </font>
    <font>
      <sz val="11"/>
      <color indexed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57"/>
      <name val="ＭＳ Ｐゴシック"/>
      <family val="3"/>
    </font>
    <font>
      <sz val="14"/>
      <name val="HG丸ｺﾞｼｯｸM-PRO"/>
      <family val="3"/>
    </font>
    <font>
      <sz val="8"/>
      <name val="ＭＳ Ｐ明朝"/>
      <family val="1"/>
    </font>
    <font>
      <sz val="11"/>
      <name val="HG丸ｺﾞｼｯｸM-PRO"/>
      <family val="3"/>
    </font>
    <font>
      <sz val="10"/>
      <name val="HG丸ｺﾞｼｯｸM-PRO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tted"/>
      <top style="thick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tted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52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7" fillId="0" borderId="14" xfId="0" applyFont="1" applyBorder="1" applyAlignment="1" quotePrefix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 textRotation="255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7" fillId="0" borderId="27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28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8" xfId="0" applyFill="1" applyBorder="1" applyAlignment="1">
      <alignment/>
    </xf>
    <xf numFmtId="49" fontId="0" fillId="32" borderId="28" xfId="0" applyNumberFormat="1" applyFill="1" applyBorder="1" applyAlignment="1">
      <alignment horizontal="center"/>
    </xf>
    <xf numFmtId="177" fontId="0" fillId="4" borderId="28" xfId="0" applyNumberFormat="1" applyFill="1" applyBorder="1" applyAlignment="1">
      <alignment vertical="center"/>
    </xf>
    <xf numFmtId="177" fontId="0" fillId="4" borderId="28" xfId="0" applyNumberFormat="1" applyFill="1" applyBorder="1" applyAlignment="1">
      <alignment/>
    </xf>
    <xf numFmtId="0" fontId="0" fillId="0" borderId="0" xfId="0" applyNumberFormat="1" applyAlignment="1">
      <alignment horizontal="center"/>
    </xf>
    <xf numFmtId="0" fontId="0" fillId="32" borderId="28" xfId="0" applyNumberFormat="1" applyFill="1" applyBorder="1" applyAlignment="1">
      <alignment horizontal="center"/>
    </xf>
    <xf numFmtId="185" fontId="0" fillId="32" borderId="28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shrinkToFit="1"/>
    </xf>
    <xf numFmtId="0" fontId="0" fillId="0" borderId="28" xfId="0" applyBorder="1" applyAlignment="1">
      <alignment shrinkToFit="1"/>
    </xf>
    <xf numFmtId="0" fontId="0" fillId="0" borderId="28" xfId="0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8" fillId="34" borderId="15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3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19" xfId="0" applyFont="1" applyFill="1" applyBorder="1" applyAlignment="1">
      <alignment/>
    </xf>
    <xf numFmtId="0" fontId="18" fillId="34" borderId="33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6" fillId="0" borderId="28" xfId="0" applyFont="1" applyBorder="1" applyAlignment="1">
      <alignment/>
    </xf>
    <xf numFmtId="0" fontId="0" fillId="0" borderId="28" xfId="0" applyFill="1" applyBorder="1" applyAlignment="1">
      <alignment shrinkToFit="1"/>
    </xf>
    <xf numFmtId="0" fontId="0" fillId="0" borderId="28" xfId="0" applyFill="1" applyBorder="1" applyAlignment="1">
      <alignment/>
    </xf>
    <xf numFmtId="0" fontId="8" fillId="32" borderId="34" xfId="0" applyFont="1" applyFill="1" applyBorder="1" applyAlignment="1">
      <alignment/>
    </xf>
    <xf numFmtId="0" fontId="27" fillId="32" borderId="28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7" xfId="0" applyFont="1" applyBorder="1" applyAlignment="1" quotePrefix="1">
      <alignment horizontal="center" vertical="center"/>
    </xf>
    <xf numFmtId="49" fontId="0" fillId="32" borderId="28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49" fontId="0" fillId="32" borderId="39" xfId="0" applyNumberFormat="1" applyFill="1" applyBorder="1" applyAlignment="1">
      <alignment horizontal="center" vertical="center" textRotation="255"/>
    </xf>
    <xf numFmtId="49" fontId="0" fillId="32" borderId="29" xfId="0" applyNumberFormat="1" applyFill="1" applyBorder="1" applyAlignment="1">
      <alignment horizontal="center" vertical="center" textRotation="255"/>
    </xf>
    <xf numFmtId="0" fontId="0" fillId="4" borderId="39" xfId="0" applyFill="1" applyBorder="1" applyAlignment="1">
      <alignment horizontal="center" vertical="center" textRotation="255"/>
    </xf>
    <xf numFmtId="0" fontId="0" fillId="4" borderId="29" xfId="0" applyFill="1" applyBorder="1" applyAlignment="1">
      <alignment horizontal="center" vertical="center" textRotation="255"/>
    </xf>
    <xf numFmtId="0" fontId="0" fillId="4" borderId="28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0" fillId="32" borderId="40" xfId="0" applyNumberFormat="1" applyFill="1" applyBorder="1" applyAlignment="1">
      <alignment horizontal="center" vertical="center"/>
    </xf>
    <xf numFmtId="49" fontId="0" fillId="32" borderId="41" xfId="0" applyNumberFormat="1" applyFill="1" applyBorder="1" applyAlignment="1">
      <alignment horizontal="center" vertical="center"/>
    </xf>
    <xf numFmtId="0" fontId="0" fillId="32" borderId="40" xfId="0" applyNumberFormat="1" applyFill="1" applyBorder="1" applyAlignment="1">
      <alignment horizontal="center"/>
    </xf>
    <xf numFmtId="0" fontId="0" fillId="32" borderId="41" xfId="0" applyNumberFormat="1" applyFill="1" applyBorder="1" applyAlignment="1">
      <alignment horizontal="center"/>
    </xf>
    <xf numFmtId="0" fontId="0" fillId="0" borderId="28" xfId="0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43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4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49" fontId="17" fillId="0" borderId="49" xfId="0" applyNumberFormat="1" applyFont="1" applyFill="1" applyBorder="1" applyAlignment="1">
      <alignment horizontal="center" vertical="center"/>
    </xf>
    <xf numFmtId="49" fontId="17" fillId="0" borderId="50" xfId="0" applyNumberFormat="1" applyFont="1" applyFill="1" applyBorder="1" applyAlignment="1">
      <alignment horizontal="center" vertical="center"/>
    </xf>
    <xf numFmtId="49" fontId="17" fillId="0" borderId="52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53" xfId="0" applyNumberFormat="1" applyFont="1" applyFill="1" applyBorder="1" applyAlignment="1">
      <alignment horizontal="center" vertical="center"/>
    </xf>
    <xf numFmtId="49" fontId="17" fillId="0" borderId="48" xfId="0" applyNumberFormat="1" applyFont="1" applyFill="1" applyBorder="1" applyAlignment="1">
      <alignment horizontal="center" vertical="center"/>
    </xf>
    <xf numFmtId="49" fontId="17" fillId="0" borderId="46" xfId="0" applyNumberFormat="1" applyFont="1" applyFill="1" applyBorder="1" applyAlignment="1">
      <alignment horizontal="center" vertical="center"/>
    </xf>
    <xf numFmtId="49" fontId="17" fillId="0" borderId="5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58" xfId="0" applyFont="1" applyBorder="1" applyAlignment="1">
      <alignment vertical="center" shrinkToFit="1"/>
    </xf>
    <xf numFmtId="0" fontId="6" fillId="0" borderId="59" xfId="0" applyFont="1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5" fillId="35" borderId="61" xfId="0" applyFont="1" applyFill="1" applyBorder="1" applyAlignment="1">
      <alignment horizontal="center" vertical="center" shrinkToFit="1"/>
    </xf>
    <xf numFmtId="0" fontId="5" fillId="35" borderId="62" xfId="0" applyFont="1" applyFill="1" applyBorder="1" applyAlignment="1">
      <alignment shrinkToFit="1"/>
    </xf>
    <xf numFmtId="0" fontId="5" fillId="35" borderId="62" xfId="0" applyFont="1" applyFill="1" applyBorder="1" applyAlignment="1">
      <alignment horizontal="center" vertical="center" shrinkToFit="1"/>
    </xf>
    <xf numFmtId="0" fontId="5" fillId="35" borderId="29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5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7" fillId="35" borderId="40" xfId="0" applyFont="1" applyFill="1" applyBorder="1" applyAlignment="1">
      <alignment horizontal="center" vertical="top" shrinkToFit="1"/>
    </xf>
    <xf numFmtId="0" fontId="6" fillId="35" borderId="41" xfId="0" applyFont="1" applyFill="1" applyBorder="1" applyAlignment="1">
      <alignment horizontal="center" vertical="top" shrinkToFi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/>
    </xf>
    <xf numFmtId="0" fontId="5" fillId="35" borderId="62" xfId="0" applyFont="1" applyFill="1" applyBorder="1" applyAlignment="1">
      <alignment horizontal="center" vertical="center"/>
    </xf>
    <xf numFmtId="0" fontId="5" fillId="35" borderId="66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67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shrinkToFit="1"/>
    </xf>
    <xf numFmtId="0" fontId="5" fillId="35" borderId="68" xfId="0" applyFont="1" applyFill="1" applyBorder="1" applyAlignment="1">
      <alignment horizontal="center" vertical="center" shrinkToFit="1"/>
    </xf>
    <xf numFmtId="0" fontId="5" fillId="35" borderId="69" xfId="0" applyFont="1" applyFill="1" applyBorder="1" applyAlignment="1">
      <alignment shrinkToFit="1"/>
    </xf>
    <xf numFmtId="0" fontId="5" fillId="35" borderId="61" xfId="0" applyFont="1" applyFill="1" applyBorder="1" applyAlignment="1">
      <alignment horizontal="center" vertical="center"/>
    </xf>
    <xf numFmtId="0" fontId="5" fillId="35" borderId="68" xfId="0" applyFont="1" applyFill="1" applyBorder="1" applyAlignment="1">
      <alignment horizontal="center" vertical="center"/>
    </xf>
    <xf numFmtId="0" fontId="6" fillId="36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178" fontId="11" fillId="0" borderId="72" xfId="0" applyNumberFormat="1" applyFont="1" applyFill="1" applyBorder="1" applyAlignment="1">
      <alignment horizontal="center" vertical="center"/>
    </xf>
    <xf numFmtId="178" fontId="11" fillId="0" borderId="73" xfId="0" applyNumberFormat="1" applyFont="1" applyFill="1" applyBorder="1" applyAlignment="1">
      <alignment horizontal="center" vertical="center"/>
    </xf>
    <xf numFmtId="178" fontId="11" fillId="0" borderId="7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shrinkToFit="1"/>
    </xf>
    <xf numFmtId="0" fontId="6" fillId="0" borderId="75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top" shrinkToFit="1"/>
    </xf>
    <xf numFmtId="0" fontId="0" fillId="0" borderId="0" xfId="0" applyFill="1" applyBorder="1" applyAlignment="1">
      <alignment vertical="top" shrinkToFit="1"/>
    </xf>
    <xf numFmtId="0" fontId="10" fillId="34" borderId="39" xfId="0" applyFont="1" applyFill="1" applyBorder="1" applyAlignment="1">
      <alignment horizontal="center" vertical="center" wrapText="1"/>
    </xf>
    <xf numFmtId="0" fontId="10" fillId="34" borderId="76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7" fillId="0" borderId="79" xfId="0" applyFont="1" applyBorder="1" applyAlignment="1">
      <alignment horizontal="right" vertical="center"/>
    </xf>
    <xf numFmtId="0" fontId="7" fillId="0" borderId="80" xfId="0" applyFont="1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0" fillId="0" borderId="81" xfId="0" applyBorder="1" applyAlignment="1">
      <alignment horizontal="right" vertical="center"/>
    </xf>
    <xf numFmtId="0" fontId="7" fillId="34" borderId="1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 vertical="center"/>
    </xf>
    <xf numFmtId="0" fontId="7" fillId="34" borderId="76" xfId="0" applyFont="1" applyFill="1" applyBorder="1" applyAlignment="1">
      <alignment horizontal="center" vertical="center"/>
    </xf>
    <xf numFmtId="0" fontId="7" fillId="34" borderId="82" xfId="0" applyFont="1" applyFill="1" applyBorder="1" applyAlignment="1">
      <alignment horizontal="center" vertical="center"/>
    </xf>
    <xf numFmtId="0" fontId="7" fillId="34" borderId="83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7" fillId="34" borderId="85" xfId="0" applyFont="1" applyFill="1" applyBorder="1" applyAlignment="1">
      <alignment horizontal="center" vertical="center"/>
    </xf>
    <xf numFmtId="0" fontId="7" fillId="34" borderId="8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left" vertical="center"/>
    </xf>
    <xf numFmtId="0" fontId="19" fillId="0" borderId="50" xfId="0" applyFont="1" applyFill="1" applyBorder="1" applyAlignment="1">
      <alignment horizontal="left" vertical="center"/>
    </xf>
    <xf numFmtId="0" fontId="19" fillId="0" borderId="51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48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0" fontId="19" fillId="0" borderId="44" xfId="0" applyFont="1" applyFill="1" applyBorder="1" applyAlignment="1">
      <alignment horizontal="left" vertical="center"/>
    </xf>
    <xf numFmtId="0" fontId="20" fillId="0" borderId="50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48" xfId="0" applyFont="1" applyFill="1" applyBorder="1" applyAlignment="1">
      <alignment horizontal="left" vertical="center"/>
    </xf>
    <xf numFmtId="0" fontId="20" fillId="0" borderId="46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42" xfId="0" applyFont="1" applyFill="1" applyBorder="1" applyAlignment="1">
      <alignment horizontal="left" vertical="center"/>
    </xf>
    <xf numFmtId="0" fontId="12" fillId="0" borderId="8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left" vertical="center" indent="1"/>
    </xf>
    <xf numFmtId="179" fontId="19" fillId="0" borderId="30" xfId="0" applyNumberFormat="1" applyFont="1" applyFill="1" applyBorder="1" applyAlignment="1">
      <alignment horizontal="center" vertical="center"/>
    </xf>
    <xf numFmtId="179" fontId="19" fillId="0" borderId="0" xfId="0" applyNumberFormat="1" applyFont="1" applyFill="1" applyBorder="1" applyAlignment="1">
      <alignment horizontal="center" vertical="center"/>
    </xf>
    <xf numFmtId="179" fontId="19" fillId="0" borderId="16" xfId="0" applyNumberFormat="1" applyFont="1" applyFill="1" applyBorder="1" applyAlignment="1">
      <alignment horizontal="center" vertical="center"/>
    </xf>
    <xf numFmtId="179" fontId="19" fillId="0" borderId="48" xfId="0" applyNumberFormat="1" applyFont="1" applyFill="1" applyBorder="1" applyAlignment="1">
      <alignment horizontal="center" vertical="center"/>
    </xf>
    <xf numFmtId="179" fontId="19" fillId="0" borderId="46" xfId="0" applyNumberFormat="1" applyFont="1" applyFill="1" applyBorder="1" applyAlignment="1">
      <alignment horizontal="center" vertical="center"/>
    </xf>
    <xf numFmtId="179" fontId="19" fillId="0" borderId="44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 indent="1"/>
    </xf>
    <xf numFmtId="0" fontId="25" fillId="0" borderId="20" xfId="0" applyFont="1" applyFill="1" applyBorder="1" applyAlignment="1">
      <alignment horizontal="left" vertical="center" indent="1"/>
    </xf>
    <xf numFmtId="0" fontId="25" fillId="0" borderId="31" xfId="0" applyFont="1" applyFill="1" applyBorder="1" applyAlignment="1">
      <alignment horizontal="left" vertical="center" indent="1"/>
    </xf>
    <xf numFmtId="0" fontId="25" fillId="0" borderId="19" xfId="0" applyFont="1" applyFill="1" applyBorder="1" applyAlignment="1">
      <alignment horizontal="left" vertical="center" indent="1"/>
    </xf>
    <xf numFmtId="0" fontId="25" fillId="0" borderId="21" xfId="0" applyFont="1" applyFill="1" applyBorder="1" applyAlignment="1">
      <alignment horizontal="left" vertical="center" indent="1"/>
    </xf>
    <xf numFmtId="0" fontId="7" fillId="0" borderId="59" xfId="0" applyFont="1" applyFill="1" applyBorder="1" applyAlignment="1">
      <alignment/>
    </xf>
    <xf numFmtId="0" fontId="7" fillId="0" borderId="88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89" xfId="0" applyFill="1" applyBorder="1" applyAlignment="1">
      <alignment/>
    </xf>
    <xf numFmtId="0" fontId="0" fillId="0" borderId="80" xfId="0" applyFill="1" applyBorder="1" applyAlignment="1">
      <alignment/>
    </xf>
    <xf numFmtId="0" fontId="0" fillId="0" borderId="26" xfId="0" applyFill="1" applyBorder="1" applyAlignment="1">
      <alignment/>
    </xf>
    <xf numFmtId="0" fontId="17" fillId="0" borderId="47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48" xfId="0" applyFont="1" applyFill="1" applyBorder="1" applyAlignment="1">
      <alignment horizontal="center" vertical="center" shrinkToFit="1"/>
    </xf>
    <xf numFmtId="0" fontId="17" fillId="0" borderId="46" xfId="0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vertical="top"/>
    </xf>
    <xf numFmtId="0" fontId="10" fillId="0" borderId="0" xfId="0" applyFont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7" fillId="37" borderId="40" xfId="0" applyFont="1" applyFill="1" applyBorder="1" applyAlignment="1">
      <alignment horizontal="left" vertical="center" wrapText="1" shrinkToFit="1"/>
    </xf>
    <xf numFmtId="0" fontId="5" fillId="37" borderId="11" xfId="0" applyFont="1" applyFill="1" applyBorder="1" applyAlignment="1">
      <alignment horizontal="left" vertical="center" wrapText="1"/>
    </xf>
    <xf numFmtId="0" fontId="5" fillId="37" borderId="4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6" fillId="0" borderId="4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91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vertical="center" shrinkToFit="1"/>
    </xf>
    <xf numFmtId="0" fontId="7" fillId="37" borderId="93" xfId="0" applyFont="1" applyFill="1" applyBorder="1" applyAlignment="1">
      <alignment horizontal="left" vertical="center" wrapText="1"/>
    </xf>
    <xf numFmtId="0" fontId="7" fillId="37" borderId="59" xfId="0" applyFont="1" applyFill="1" applyBorder="1" applyAlignment="1">
      <alignment horizontal="left" vertical="center" wrapText="1"/>
    </xf>
    <xf numFmtId="0" fontId="7" fillId="37" borderId="88" xfId="0" applyFont="1" applyFill="1" applyBorder="1" applyAlignment="1">
      <alignment horizontal="left" vertical="center" wrapText="1"/>
    </xf>
    <xf numFmtId="0" fontId="9" fillId="0" borderId="94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65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/>
    </xf>
    <xf numFmtId="0" fontId="7" fillId="35" borderId="15" xfId="0" applyFont="1" applyFill="1" applyBorder="1" applyAlignment="1">
      <alignment vertical="top" shrinkToFit="1"/>
    </xf>
    <xf numFmtId="0" fontId="0" fillId="35" borderId="32" xfId="0" applyFill="1" applyBorder="1" applyAlignment="1">
      <alignment vertical="top" shrinkToFit="1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9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82" fontId="11" fillId="0" borderId="11" xfId="0" applyNumberFormat="1" applyFont="1" applyFill="1" applyBorder="1" applyAlignment="1">
      <alignment horizontal="center" vertical="center" shrinkToFit="1"/>
    </xf>
    <xf numFmtId="182" fontId="11" fillId="0" borderId="98" xfId="0" applyNumberFormat="1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99" xfId="0" applyBorder="1" applyAlignment="1">
      <alignment vertical="center"/>
    </xf>
    <xf numFmtId="0" fontId="7" fillId="0" borderId="100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10" fillId="0" borderId="10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left" vertical="center" shrinkToFit="1"/>
    </xf>
    <xf numFmtId="0" fontId="7" fillId="0" borderId="14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53" xfId="0" applyFont="1" applyFill="1" applyBorder="1" applyAlignment="1">
      <alignment vertical="top"/>
    </xf>
    <xf numFmtId="0" fontId="7" fillId="0" borderId="15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35" xfId="0" applyFont="1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7" fillId="0" borderId="18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7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7" fillId="37" borderId="102" xfId="0" applyFont="1" applyFill="1" applyBorder="1" applyAlignment="1">
      <alignment horizontal="left" vertical="center" wrapText="1" shrinkToFit="1"/>
    </xf>
    <xf numFmtId="0" fontId="7" fillId="37" borderId="103" xfId="0" applyFont="1" applyFill="1" applyBorder="1" applyAlignment="1">
      <alignment horizontal="left" vertical="center" wrapText="1" shrinkToFit="1"/>
    </xf>
    <xf numFmtId="0" fontId="7" fillId="37" borderId="104" xfId="0" applyFont="1" applyFill="1" applyBorder="1" applyAlignment="1">
      <alignment horizontal="left" vertical="center" wrapText="1" shrinkToFit="1"/>
    </xf>
    <xf numFmtId="0" fontId="7" fillId="0" borderId="105" xfId="0" applyFont="1" applyBorder="1" applyAlignment="1">
      <alignment horizontal="left" vertical="center" shrinkToFit="1"/>
    </xf>
    <xf numFmtId="0" fontId="7" fillId="0" borderId="106" xfId="0" applyFont="1" applyBorder="1" applyAlignment="1">
      <alignment horizontal="left" vertical="center" shrinkToFit="1"/>
    </xf>
    <xf numFmtId="0" fontId="7" fillId="0" borderId="107" xfId="0" applyFont="1" applyBorder="1" applyAlignment="1">
      <alignment horizontal="left" vertical="center" shrinkToFit="1"/>
    </xf>
    <xf numFmtId="0" fontId="7" fillId="0" borderId="108" xfId="0" applyFont="1" applyBorder="1" applyAlignment="1">
      <alignment vertical="center" shrinkToFit="1"/>
    </xf>
    <xf numFmtId="0" fontId="0" fillId="0" borderId="108" xfId="0" applyBorder="1" applyAlignment="1">
      <alignment vertical="center" shrinkToFit="1"/>
    </xf>
    <xf numFmtId="0" fontId="6" fillId="37" borderId="39" xfId="0" applyFont="1" applyFill="1" applyBorder="1" applyAlignment="1">
      <alignment horizontal="center" vertical="center" textRotation="255" wrapText="1"/>
    </xf>
    <xf numFmtId="0" fontId="6" fillId="37" borderId="76" xfId="0" applyFont="1" applyFill="1" applyBorder="1" applyAlignment="1">
      <alignment horizontal="center" vertical="center" textRotation="255" wrapText="1"/>
    </xf>
    <xf numFmtId="0" fontId="6" fillId="37" borderId="29" xfId="0" applyFont="1" applyFill="1" applyBorder="1" applyAlignment="1">
      <alignment horizontal="center" vertical="center" textRotation="255" wrapText="1"/>
    </xf>
    <xf numFmtId="0" fontId="6" fillId="0" borderId="31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33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top" wrapText="1"/>
    </xf>
    <xf numFmtId="49" fontId="17" fillId="0" borderId="0" xfId="0" applyNumberFormat="1" applyFont="1" applyFill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8" xfId="0" applyBorder="1" applyAlignment="1">
      <alignment horizontal="left" vertical="center" shrinkToFit="1"/>
    </xf>
    <xf numFmtId="0" fontId="0" fillId="0" borderId="109" xfId="0" applyBorder="1" applyAlignment="1">
      <alignment horizontal="left"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11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16" xfId="0" applyFont="1" applyBorder="1" applyAlignment="1">
      <alignment horizontal="left" vertical="center"/>
    </xf>
    <xf numFmtId="0" fontId="5" fillId="35" borderId="117" xfId="0" applyFont="1" applyFill="1" applyBorder="1" applyAlignment="1">
      <alignment horizontal="center" vertical="center" textRotation="255"/>
    </xf>
    <xf numFmtId="0" fontId="5" fillId="35" borderId="118" xfId="0" applyFont="1" applyFill="1" applyBorder="1" applyAlignment="1">
      <alignment horizontal="center" vertical="center" textRotation="255"/>
    </xf>
    <xf numFmtId="0" fontId="5" fillId="35" borderId="119" xfId="0" applyFont="1" applyFill="1" applyBorder="1" applyAlignment="1">
      <alignment horizontal="center" vertical="center" textRotation="255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7" fillId="0" borderId="53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54" xfId="0" applyNumberFormat="1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7" fillId="0" borderId="49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27</xdr:row>
      <xdr:rowOff>66675</xdr:rowOff>
    </xdr:from>
    <xdr:to>
      <xdr:col>5</xdr:col>
      <xdr:colOff>133350</xdr:colOff>
      <xdr:row>37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657475" y="6924675"/>
          <a:ext cx="2828925" cy="1752600"/>
        </a:xfrm>
        <a:prstGeom prst="wedgeEllipseCallout">
          <a:avLst>
            <a:gd name="adj1" fmla="val -77944"/>
            <a:gd name="adj2" fmla="val 555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行の挿入位置を示す「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」の行を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選択して右クリックする。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メニュ－から「挿入（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」をクリックする。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新しい会場名を入力する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161925</xdr:rowOff>
    </xdr:from>
    <xdr:to>
      <xdr:col>4</xdr:col>
      <xdr:colOff>66675</xdr:colOff>
      <xdr:row>8</xdr:row>
      <xdr:rowOff>104775</xdr:rowOff>
    </xdr:to>
    <xdr:sp>
      <xdr:nvSpPr>
        <xdr:cNvPr id="1" name="AutoShape 6"/>
        <xdr:cNvSpPr>
          <a:spLocks/>
        </xdr:cNvSpPr>
      </xdr:nvSpPr>
      <xdr:spPr>
        <a:xfrm>
          <a:off x="1104900" y="1514475"/>
          <a:ext cx="333375" cy="3238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7</xdr:row>
      <xdr:rowOff>228600</xdr:rowOff>
    </xdr:from>
    <xdr:to>
      <xdr:col>6</xdr:col>
      <xdr:colOff>381000</xdr:colOff>
      <xdr:row>8</xdr:row>
      <xdr:rowOff>104775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438275" y="1581150"/>
          <a:ext cx="1343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印刷する番号を入力</a:t>
          </a:r>
        </a:p>
      </xdr:txBody>
    </xdr:sp>
    <xdr:clientData/>
  </xdr:twoCellAnchor>
  <xdr:twoCellAnchor>
    <xdr:from>
      <xdr:col>6</xdr:col>
      <xdr:colOff>247650</xdr:colOff>
      <xdr:row>0</xdr:row>
      <xdr:rowOff>95250</xdr:rowOff>
    </xdr:from>
    <xdr:to>
      <xdr:col>6</xdr:col>
      <xdr:colOff>2533650</xdr:colOff>
      <xdr:row>1</xdr:row>
      <xdr:rowOff>247650</xdr:rowOff>
    </xdr:to>
    <xdr:sp>
      <xdr:nvSpPr>
        <xdr:cNvPr id="3" name="AutoShape 101"/>
        <xdr:cNvSpPr>
          <a:spLocks/>
        </xdr:cNvSpPr>
      </xdr:nvSpPr>
      <xdr:spPr>
        <a:xfrm>
          <a:off x="2647950" y="95250"/>
          <a:ext cx="2286000" cy="323850"/>
        </a:xfrm>
        <a:prstGeom prst="wedgeRoundRectCallout">
          <a:avLst>
            <a:gd name="adj1" fmla="val -61250"/>
            <a:gd name="adj2" fmla="val 1470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今年になっていますか？</a:t>
          </a:r>
        </a:p>
      </xdr:txBody>
    </xdr:sp>
    <xdr:clientData/>
  </xdr:twoCellAnchor>
  <xdr:twoCellAnchor>
    <xdr:from>
      <xdr:col>6</xdr:col>
      <xdr:colOff>523875</xdr:colOff>
      <xdr:row>7</xdr:row>
      <xdr:rowOff>152400</xdr:rowOff>
    </xdr:from>
    <xdr:to>
      <xdr:col>6</xdr:col>
      <xdr:colOff>2809875</xdr:colOff>
      <xdr:row>8</xdr:row>
      <xdr:rowOff>209550</xdr:rowOff>
    </xdr:to>
    <xdr:sp>
      <xdr:nvSpPr>
        <xdr:cNvPr id="4" name="AutoShape 102"/>
        <xdr:cNvSpPr>
          <a:spLocks/>
        </xdr:cNvSpPr>
      </xdr:nvSpPr>
      <xdr:spPr>
        <a:xfrm>
          <a:off x="2924175" y="1504950"/>
          <a:ext cx="2286000" cy="438150"/>
        </a:xfrm>
        <a:prstGeom prst="wedgeRoundRectCallout">
          <a:avLst>
            <a:gd name="adj1" fmla="val -35833"/>
            <a:gd name="adj2" fmla="val -8260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ダイレクトに印刷できます。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確認したい方は、該当のシートへ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68</xdr:row>
      <xdr:rowOff>0</xdr:rowOff>
    </xdr:from>
    <xdr:to>
      <xdr:col>26</xdr:col>
      <xdr:colOff>142875</xdr:colOff>
      <xdr:row>69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743825" y="12296775"/>
          <a:ext cx="7620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371475</xdr:colOff>
      <xdr:row>68</xdr:row>
      <xdr:rowOff>0</xdr:rowOff>
    </xdr:from>
    <xdr:to>
      <xdr:col>30</xdr:col>
      <xdr:colOff>447675</xdr:colOff>
      <xdr:row>68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9344025" y="12296775"/>
          <a:ext cx="7620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352425</xdr:colOff>
      <xdr:row>10</xdr:row>
      <xdr:rowOff>104775</xdr:rowOff>
    </xdr:from>
    <xdr:to>
      <xdr:col>32</xdr:col>
      <xdr:colOff>609600</xdr:colOff>
      <xdr:row>11</xdr:row>
      <xdr:rowOff>133350</xdr:rowOff>
    </xdr:to>
    <xdr:grpSp>
      <xdr:nvGrpSpPr>
        <xdr:cNvPr id="3" name="Group 12"/>
        <xdr:cNvGrpSpPr>
          <a:grpSpLocks/>
        </xdr:cNvGrpSpPr>
      </xdr:nvGrpSpPr>
      <xdr:grpSpPr>
        <a:xfrm>
          <a:off x="9877425" y="2352675"/>
          <a:ext cx="257175" cy="219075"/>
          <a:chOff x="337" y="378"/>
          <a:chExt cx="27" cy="23"/>
        </a:xfrm>
        <a:solidFill>
          <a:srgbClr val="FFFFFF"/>
        </a:solidFill>
      </xdr:grpSpPr>
      <xdr:sp>
        <xdr:nvSpPr>
          <xdr:cNvPr id="4" name="Line 13"/>
          <xdr:cNvSpPr>
            <a:spLocks/>
          </xdr:cNvSpPr>
        </xdr:nvSpPr>
        <xdr:spPr>
          <a:xfrm>
            <a:off x="337" y="389"/>
            <a:ext cx="9" cy="1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4"/>
          <xdr:cNvSpPr>
            <a:spLocks/>
          </xdr:cNvSpPr>
        </xdr:nvSpPr>
        <xdr:spPr>
          <a:xfrm flipV="1">
            <a:off x="345" y="378"/>
            <a:ext cx="19" cy="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85725</xdr:colOff>
      <xdr:row>17</xdr:row>
      <xdr:rowOff>104775</xdr:rowOff>
    </xdr:from>
    <xdr:to>
      <xdr:col>6</xdr:col>
      <xdr:colOff>123825</xdr:colOff>
      <xdr:row>19</xdr:row>
      <xdr:rowOff>104775</xdr:rowOff>
    </xdr:to>
    <xdr:sp>
      <xdr:nvSpPr>
        <xdr:cNvPr id="6" name="Oval 20"/>
        <xdr:cNvSpPr>
          <a:spLocks/>
        </xdr:cNvSpPr>
      </xdr:nvSpPr>
      <xdr:spPr>
        <a:xfrm>
          <a:off x="1524000" y="3600450"/>
          <a:ext cx="3619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17</xdr:row>
      <xdr:rowOff>104775</xdr:rowOff>
    </xdr:from>
    <xdr:to>
      <xdr:col>18</xdr:col>
      <xdr:colOff>123825</xdr:colOff>
      <xdr:row>19</xdr:row>
      <xdr:rowOff>104775</xdr:rowOff>
    </xdr:to>
    <xdr:sp>
      <xdr:nvSpPr>
        <xdr:cNvPr id="7" name="Oval 21"/>
        <xdr:cNvSpPr>
          <a:spLocks/>
        </xdr:cNvSpPr>
      </xdr:nvSpPr>
      <xdr:spPr>
        <a:xfrm>
          <a:off x="5133975" y="3600450"/>
          <a:ext cx="3619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23</xdr:col>
      <xdr:colOff>123825</xdr:colOff>
      <xdr:row>14</xdr:row>
      <xdr:rowOff>66675</xdr:rowOff>
    </xdr:from>
    <xdr:to>
      <xdr:col>30</xdr:col>
      <xdr:colOff>495300</xdr:colOff>
      <xdr:row>37</xdr:row>
      <xdr:rowOff>47625</xdr:rowOff>
    </xdr:to>
    <xdr:pic>
      <xdr:nvPicPr>
        <xdr:cNvPr id="8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3219450"/>
          <a:ext cx="245745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68</xdr:row>
      <xdr:rowOff>0</xdr:rowOff>
    </xdr:from>
    <xdr:to>
      <xdr:col>26</xdr:col>
      <xdr:colOff>142875</xdr:colOff>
      <xdr:row>69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743825" y="12325350"/>
          <a:ext cx="7620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371475</xdr:colOff>
      <xdr:row>68</xdr:row>
      <xdr:rowOff>0</xdr:rowOff>
    </xdr:from>
    <xdr:to>
      <xdr:col>30</xdr:col>
      <xdr:colOff>447675</xdr:colOff>
      <xdr:row>68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9344025" y="12325350"/>
          <a:ext cx="7620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352425</xdr:colOff>
      <xdr:row>10</xdr:row>
      <xdr:rowOff>104775</xdr:rowOff>
    </xdr:from>
    <xdr:to>
      <xdr:col>32</xdr:col>
      <xdr:colOff>609600</xdr:colOff>
      <xdr:row>11</xdr:row>
      <xdr:rowOff>133350</xdr:rowOff>
    </xdr:to>
    <xdr:grpSp>
      <xdr:nvGrpSpPr>
        <xdr:cNvPr id="3" name="Group 5"/>
        <xdr:cNvGrpSpPr>
          <a:grpSpLocks/>
        </xdr:cNvGrpSpPr>
      </xdr:nvGrpSpPr>
      <xdr:grpSpPr>
        <a:xfrm>
          <a:off x="9877425" y="2381250"/>
          <a:ext cx="257175" cy="219075"/>
          <a:chOff x="337" y="378"/>
          <a:chExt cx="27" cy="23"/>
        </a:xfrm>
        <a:solidFill>
          <a:srgbClr val="FFFFFF"/>
        </a:solidFill>
      </xdr:grpSpPr>
      <xdr:sp>
        <xdr:nvSpPr>
          <xdr:cNvPr id="4" name="Line 6"/>
          <xdr:cNvSpPr>
            <a:spLocks/>
          </xdr:cNvSpPr>
        </xdr:nvSpPr>
        <xdr:spPr>
          <a:xfrm>
            <a:off x="337" y="389"/>
            <a:ext cx="9" cy="1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 flipV="1">
            <a:off x="345" y="378"/>
            <a:ext cx="19" cy="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85725</xdr:colOff>
      <xdr:row>17</xdr:row>
      <xdr:rowOff>104775</xdr:rowOff>
    </xdr:from>
    <xdr:to>
      <xdr:col>6</xdr:col>
      <xdr:colOff>123825</xdr:colOff>
      <xdr:row>19</xdr:row>
      <xdr:rowOff>104775</xdr:rowOff>
    </xdr:to>
    <xdr:sp>
      <xdr:nvSpPr>
        <xdr:cNvPr id="6" name="Oval 12"/>
        <xdr:cNvSpPr>
          <a:spLocks/>
        </xdr:cNvSpPr>
      </xdr:nvSpPr>
      <xdr:spPr>
        <a:xfrm>
          <a:off x="1524000" y="3629025"/>
          <a:ext cx="3619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18</xdr:row>
      <xdr:rowOff>9525</xdr:rowOff>
    </xdr:from>
    <xdr:to>
      <xdr:col>19</xdr:col>
      <xdr:colOff>238125</xdr:colOff>
      <xdr:row>20</xdr:row>
      <xdr:rowOff>9525</xdr:rowOff>
    </xdr:to>
    <xdr:sp>
      <xdr:nvSpPr>
        <xdr:cNvPr id="7" name="Oval 13"/>
        <xdr:cNvSpPr>
          <a:spLocks/>
        </xdr:cNvSpPr>
      </xdr:nvSpPr>
      <xdr:spPr>
        <a:xfrm>
          <a:off x="5572125" y="3648075"/>
          <a:ext cx="3619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23</xdr:col>
      <xdr:colOff>123825</xdr:colOff>
      <xdr:row>14</xdr:row>
      <xdr:rowOff>76200</xdr:rowOff>
    </xdr:from>
    <xdr:to>
      <xdr:col>30</xdr:col>
      <xdr:colOff>495300</xdr:colOff>
      <xdr:row>37</xdr:row>
      <xdr:rowOff>66675</xdr:rowOff>
    </xdr:to>
    <xdr:pic>
      <xdr:nvPicPr>
        <xdr:cNvPr id="8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3257550"/>
          <a:ext cx="24574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68</xdr:row>
      <xdr:rowOff>0</xdr:rowOff>
    </xdr:from>
    <xdr:to>
      <xdr:col>26</xdr:col>
      <xdr:colOff>142875</xdr:colOff>
      <xdr:row>69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743825" y="12296775"/>
          <a:ext cx="7620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371475</xdr:colOff>
      <xdr:row>68</xdr:row>
      <xdr:rowOff>0</xdr:rowOff>
    </xdr:from>
    <xdr:to>
      <xdr:col>30</xdr:col>
      <xdr:colOff>447675</xdr:colOff>
      <xdr:row>68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9344025" y="12296775"/>
          <a:ext cx="7620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352425</xdr:colOff>
      <xdr:row>10</xdr:row>
      <xdr:rowOff>104775</xdr:rowOff>
    </xdr:from>
    <xdr:to>
      <xdr:col>32</xdr:col>
      <xdr:colOff>609600</xdr:colOff>
      <xdr:row>11</xdr:row>
      <xdr:rowOff>133350</xdr:rowOff>
    </xdr:to>
    <xdr:grpSp>
      <xdr:nvGrpSpPr>
        <xdr:cNvPr id="3" name="Group 5"/>
        <xdr:cNvGrpSpPr>
          <a:grpSpLocks/>
        </xdr:cNvGrpSpPr>
      </xdr:nvGrpSpPr>
      <xdr:grpSpPr>
        <a:xfrm>
          <a:off x="9877425" y="2352675"/>
          <a:ext cx="257175" cy="219075"/>
          <a:chOff x="337" y="378"/>
          <a:chExt cx="27" cy="23"/>
        </a:xfrm>
        <a:solidFill>
          <a:srgbClr val="FFFFFF"/>
        </a:solidFill>
      </xdr:grpSpPr>
      <xdr:sp>
        <xdr:nvSpPr>
          <xdr:cNvPr id="4" name="Line 6"/>
          <xdr:cNvSpPr>
            <a:spLocks/>
          </xdr:cNvSpPr>
        </xdr:nvSpPr>
        <xdr:spPr>
          <a:xfrm>
            <a:off x="337" y="389"/>
            <a:ext cx="9" cy="1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 flipV="1">
            <a:off x="345" y="378"/>
            <a:ext cx="19" cy="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18</xdr:row>
      <xdr:rowOff>0</xdr:rowOff>
    </xdr:from>
    <xdr:to>
      <xdr:col>7</xdr:col>
      <xdr:colOff>219075</xdr:colOff>
      <xdr:row>20</xdr:row>
      <xdr:rowOff>0</xdr:rowOff>
    </xdr:to>
    <xdr:sp>
      <xdr:nvSpPr>
        <xdr:cNvPr id="6" name="Oval 12"/>
        <xdr:cNvSpPr>
          <a:spLocks/>
        </xdr:cNvSpPr>
      </xdr:nvSpPr>
      <xdr:spPr>
        <a:xfrm>
          <a:off x="1943100" y="3609975"/>
          <a:ext cx="3619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17</xdr:row>
      <xdr:rowOff>104775</xdr:rowOff>
    </xdr:from>
    <xdr:to>
      <xdr:col>18</xdr:col>
      <xdr:colOff>123825</xdr:colOff>
      <xdr:row>19</xdr:row>
      <xdr:rowOff>104775</xdr:rowOff>
    </xdr:to>
    <xdr:sp>
      <xdr:nvSpPr>
        <xdr:cNvPr id="7" name="Oval 13"/>
        <xdr:cNvSpPr>
          <a:spLocks/>
        </xdr:cNvSpPr>
      </xdr:nvSpPr>
      <xdr:spPr>
        <a:xfrm>
          <a:off x="5133975" y="3600450"/>
          <a:ext cx="3619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23</xdr:col>
      <xdr:colOff>104775</xdr:colOff>
      <xdr:row>14</xdr:row>
      <xdr:rowOff>66675</xdr:rowOff>
    </xdr:from>
    <xdr:to>
      <xdr:col>30</xdr:col>
      <xdr:colOff>466725</xdr:colOff>
      <xdr:row>37</xdr:row>
      <xdr:rowOff>47625</xdr:rowOff>
    </xdr:to>
    <xdr:pic>
      <xdr:nvPicPr>
        <xdr:cNvPr id="8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3219450"/>
          <a:ext cx="24479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68</xdr:row>
      <xdr:rowOff>0</xdr:rowOff>
    </xdr:from>
    <xdr:to>
      <xdr:col>26</xdr:col>
      <xdr:colOff>142875</xdr:colOff>
      <xdr:row>69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743825" y="12296775"/>
          <a:ext cx="7620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371475</xdr:colOff>
      <xdr:row>68</xdr:row>
      <xdr:rowOff>0</xdr:rowOff>
    </xdr:from>
    <xdr:to>
      <xdr:col>30</xdr:col>
      <xdr:colOff>447675</xdr:colOff>
      <xdr:row>68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9344025" y="12296775"/>
          <a:ext cx="7620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352425</xdr:colOff>
      <xdr:row>10</xdr:row>
      <xdr:rowOff>104775</xdr:rowOff>
    </xdr:from>
    <xdr:to>
      <xdr:col>32</xdr:col>
      <xdr:colOff>609600</xdr:colOff>
      <xdr:row>11</xdr:row>
      <xdr:rowOff>133350</xdr:rowOff>
    </xdr:to>
    <xdr:grpSp>
      <xdr:nvGrpSpPr>
        <xdr:cNvPr id="3" name="Group 5"/>
        <xdr:cNvGrpSpPr>
          <a:grpSpLocks/>
        </xdr:cNvGrpSpPr>
      </xdr:nvGrpSpPr>
      <xdr:grpSpPr>
        <a:xfrm>
          <a:off x="9877425" y="2352675"/>
          <a:ext cx="257175" cy="219075"/>
          <a:chOff x="337" y="378"/>
          <a:chExt cx="27" cy="23"/>
        </a:xfrm>
        <a:solidFill>
          <a:srgbClr val="FFFFFF"/>
        </a:solidFill>
      </xdr:grpSpPr>
      <xdr:sp>
        <xdr:nvSpPr>
          <xdr:cNvPr id="4" name="Line 6"/>
          <xdr:cNvSpPr>
            <a:spLocks/>
          </xdr:cNvSpPr>
        </xdr:nvSpPr>
        <xdr:spPr>
          <a:xfrm>
            <a:off x="337" y="389"/>
            <a:ext cx="9" cy="1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 flipV="1">
            <a:off x="345" y="378"/>
            <a:ext cx="19" cy="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18</xdr:row>
      <xdr:rowOff>0</xdr:rowOff>
    </xdr:from>
    <xdr:to>
      <xdr:col>7</xdr:col>
      <xdr:colOff>219075</xdr:colOff>
      <xdr:row>20</xdr:row>
      <xdr:rowOff>0</xdr:rowOff>
    </xdr:to>
    <xdr:sp>
      <xdr:nvSpPr>
        <xdr:cNvPr id="6" name="Oval 12"/>
        <xdr:cNvSpPr>
          <a:spLocks/>
        </xdr:cNvSpPr>
      </xdr:nvSpPr>
      <xdr:spPr>
        <a:xfrm>
          <a:off x="1943100" y="3609975"/>
          <a:ext cx="3619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18</xdr:row>
      <xdr:rowOff>0</xdr:rowOff>
    </xdr:from>
    <xdr:to>
      <xdr:col>19</xdr:col>
      <xdr:colOff>219075</xdr:colOff>
      <xdr:row>20</xdr:row>
      <xdr:rowOff>0</xdr:rowOff>
    </xdr:to>
    <xdr:sp>
      <xdr:nvSpPr>
        <xdr:cNvPr id="7" name="Oval 13"/>
        <xdr:cNvSpPr>
          <a:spLocks/>
        </xdr:cNvSpPr>
      </xdr:nvSpPr>
      <xdr:spPr>
        <a:xfrm>
          <a:off x="5553075" y="3609975"/>
          <a:ext cx="3619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23</xdr:col>
      <xdr:colOff>123825</xdr:colOff>
      <xdr:row>14</xdr:row>
      <xdr:rowOff>85725</xdr:rowOff>
    </xdr:from>
    <xdr:to>
      <xdr:col>30</xdr:col>
      <xdr:colOff>495300</xdr:colOff>
      <xdr:row>37</xdr:row>
      <xdr:rowOff>76200</xdr:rowOff>
    </xdr:to>
    <xdr:pic>
      <xdr:nvPicPr>
        <xdr:cNvPr id="8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3238500"/>
          <a:ext cx="24574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39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34.25390625" style="0" customWidth="1"/>
  </cols>
  <sheetData>
    <row r="1" ht="13.5">
      <c r="A1" s="74" t="s">
        <v>130</v>
      </c>
    </row>
    <row r="2" ht="20.25" customHeight="1">
      <c r="A2" t="s">
        <v>166</v>
      </c>
    </row>
    <row r="3" ht="20.25" customHeight="1">
      <c r="A3" t="s">
        <v>118</v>
      </c>
    </row>
    <row r="4" ht="20.25" customHeight="1">
      <c r="A4" t="s">
        <v>127</v>
      </c>
    </row>
    <row r="5" ht="20.25" customHeight="1">
      <c r="A5" t="s">
        <v>128</v>
      </c>
    </row>
    <row r="6" ht="20.25" customHeight="1">
      <c r="A6" t="s">
        <v>129</v>
      </c>
    </row>
    <row r="7" ht="20.25" customHeight="1">
      <c r="A7" t="s">
        <v>133</v>
      </c>
    </row>
    <row r="8" ht="20.25" customHeight="1">
      <c r="A8" t="s">
        <v>167</v>
      </c>
    </row>
    <row r="9" ht="20.25" customHeight="1">
      <c r="A9" t="s">
        <v>177</v>
      </c>
    </row>
    <row r="10" ht="20.25" customHeight="1">
      <c r="A10" t="s">
        <v>169</v>
      </c>
    </row>
    <row r="11" ht="20.25" customHeight="1">
      <c r="A11" t="s">
        <v>171</v>
      </c>
    </row>
    <row r="12" ht="20.25" customHeight="1">
      <c r="A12" t="s">
        <v>168</v>
      </c>
    </row>
    <row r="13" ht="20.25" customHeight="1">
      <c r="A13" t="s">
        <v>178</v>
      </c>
    </row>
    <row r="14" ht="20.25" customHeight="1">
      <c r="A14" t="s">
        <v>179</v>
      </c>
    </row>
    <row r="15" ht="20.25" customHeight="1">
      <c r="A15" t="s">
        <v>170</v>
      </c>
    </row>
    <row r="16" ht="20.25" customHeight="1">
      <c r="A16" t="s">
        <v>169</v>
      </c>
    </row>
    <row r="17" ht="20.25" customHeight="1">
      <c r="A17" t="s">
        <v>180</v>
      </c>
    </row>
    <row r="18" ht="20.25" customHeight="1">
      <c r="A18" t="s">
        <v>131</v>
      </c>
    </row>
    <row r="19" ht="20.25" customHeight="1">
      <c r="A19" t="s">
        <v>168</v>
      </c>
    </row>
    <row r="20" ht="20.25" customHeight="1">
      <c r="A20" t="s">
        <v>132</v>
      </c>
    </row>
    <row r="21" ht="20.25" customHeight="1">
      <c r="A21" t="s">
        <v>143</v>
      </c>
    </row>
    <row r="22" ht="20.25" customHeight="1">
      <c r="A22" t="s">
        <v>134</v>
      </c>
    </row>
    <row r="23" ht="20.25" customHeight="1">
      <c r="A23" t="s">
        <v>135</v>
      </c>
    </row>
    <row r="24" ht="20.25" customHeight="1">
      <c r="A24" t="s">
        <v>136</v>
      </c>
    </row>
    <row r="25" ht="20.25" customHeight="1">
      <c r="A25" t="s">
        <v>137</v>
      </c>
    </row>
    <row r="26" ht="20.25" customHeight="1">
      <c r="A26" t="s">
        <v>138</v>
      </c>
    </row>
    <row r="27" ht="20.25" customHeight="1">
      <c r="A27" t="s">
        <v>139</v>
      </c>
    </row>
    <row r="28" ht="13.5">
      <c r="A28" t="s">
        <v>140</v>
      </c>
    </row>
    <row r="29" ht="13.5">
      <c r="A29" t="s">
        <v>141</v>
      </c>
    </row>
    <row r="30" ht="13.5">
      <c r="A30" t="s">
        <v>144</v>
      </c>
    </row>
    <row r="31" ht="13.5">
      <c r="A31" t="s">
        <v>145</v>
      </c>
    </row>
    <row r="32" ht="13.5">
      <c r="A32" t="s">
        <v>170</v>
      </c>
    </row>
    <row r="33" ht="13.5">
      <c r="A33" t="s">
        <v>175</v>
      </c>
    </row>
    <row r="34" ht="13.5">
      <c r="A34" t="s">
        <v>146</v>
      </c>
    </row>
    <row r="35" ht="13.5">
      <c r="A35" t="s">
        <v>172</v>
      </c>
    </row>
    <row r="36" ht="13.5">
      <c r="A36" t="s">
        <v>173</v>
      </c>
    </row>
    <row r="37" ht="13.5">
      <c r="A37" t="s">
        <v>174</v>
      </c>
    </row>
    <row r="38" ht="13.5">
      <c r="A38" t="s">
        <v>176</v>
      </c>
    </row>
    <row r="39" ht="13.5">
      <c r="A39" t="s">
        <v>142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B2:AQ111"/>
  <sheetViews>
    <sheetView view="pageBreakPreview" zoomScaleSheetLayoutView="100" zoomScalePageLayoutView="0" workbookViewId="0" topLeftCell="B1">
      <pane xSplit="6" ySplit="11" topLeftCell="H12" activePane="bottomRight" state="frozen"/>
      <selection pane="topLeft" activeCell="B1" sqref="B1"/>
      <selection pane="topRight" activeCell="H1" sqref="H1"/>
      <selection pane="bottomLeft" activeCell="B12" sqref="B12"/>
      <selection pane="bottomRight" activeCell="H12" sqref="H12"/>
    </sheetView>
  </sheetViews>
  <sheetFormatPr defaultColWidth="9.00390625" defaultRowHeight="13.5"/>
  <cols>
    <col min="2" max="2" width="5.50390625" style="0" customWidth="1"/>
    <col min="3" max="3" width="4.375" style="0" customWidth="1"/>
    <col min="4" max="5" width="4.25390625" style="0" hidden="1" customWidth="1"/>
    <col min="6" max="6" width="12.625" style="61" customWidth="1"/>
    <col min="7" max="7" width="37.75390625" style="0" customWidth="1"/>
    <col min="8" max="8" width="13.375" style="75" customWidth="1"/>
    <col min="9" max="10" width="4.25390625" style="0" customWidth="1"/>
    <col min="11" max="12" width="4.125" style="60" customWidth="1"/>
    <col min="13" max="14" width="4.25390625" style="0" customWidth="1"/>
    <col min="15" max="16" width="4.125" style="60" customWidth="1"/>
    <col min="17" max="18" width="3.75390625" style="0" customWidth="1"/>
    <col min="19" max="22" width="4.125" style="60" customWidth="1"/>
    <col min="23" max="23" width="5.75390625" style="61" customWidth="1"/>
    <col min="24" max="24" width="23.50390625" style="0" customWidth="1"/>
    <col min="26" max="26" width="4.375" style="0" hidden="1" customWidth="1"/>
    <col min="27" max="27" width="7.125" style="0" hidden="1" customWidth="1"/>
    <col min="28" max="28" width="12.625" style="61" hidden="1" customWidth="1"/>
    <col min="29" max="29" width="31.625" style="0" hidden="1" customWidth="1"/>
    <col min="30" max="30" width="15.625" style="0" hidden="1" customWidth="1"/>
    <col min="31" max="31" width="6.50390625" style="0" hidden="1" customWidth="1"/>
    <col min="32" max="32" width="4.625" style="71" hidden="1" customWidth="1"/>
    <col min="33" max="33" width="4.125" style="71" hidden="1" customWidth="1"/>
    <col min="34" max="34" width="6.50390625" style="0" hidden="1" customWidth="1"/>
    <col min="35" max="36" width="4.125" style="60" hidden="1" customWidth="1"/>
    <col min="37" max="38" width="3.75390625" style="0" hidden="1" customWidth="1"/>
    <col min="39" max="39" width="8.625" style="60" hidden="1" customWidth="1"/>
    <col min="40" max="40" width="7.75390625" style="60" hidden="1" customWidth="1"/>
    <col min="41" max="41" width="5.75390625" style="61" hidden="1" customWidth="1"/>
    <col min="42" max="42" width="23.50390625" style="0" hidden="1" customWidth="1"/>
    <col min="43" max="43" width="21.125" style="0" hidden="1" customWidth="1"/>
    <col min="46" max="46" width="16.125" style="0" bestFit="1" customWidth="1"/>
  </cols>
  <sheetData>
    <row r="2" spans="3:6" ht="21.75" customHeight="1">
      <c r="C2" s="133" t="s">
        <v>125</v>
      </c>
      <c r="D2" s="133"/>
      <c r="E2" s="133"/>
      <c r="F2" s="115">
        <v>2017</v>
      </c>
    </row>
    <row r="7" ht="17.25" customHeight="1" thickBot="1"/>
    <row r="8" ht="30" customHeight="1" thickBot="1">
      <c r="B8" s="114">
        <v>1</v>
      </c>
    </row>
    <row r="9" spans="9:22" ht="18" customHeight="1">
      <c r="I9" s="141" t="s">
        <v>126</v>
      </c>
      <c r="J9" s="141"/>
      <c r="K9" s="141"/>
      <c r="L9" s="141"/>
      <c r="M9" s="141"/>
      <c r="N9" s="141"/>
      <c r="O9" s="141"/>
      <c r="P9" s="141"/>
      <c r="Q9" s="144" t="s">
        <v>113</v>
      </c>
      <c r="R9" s="144"/>
      <c r="S9" s="144"/>
      <c r="T9" s="144"/>
      <c r="U9" s="144"/>
      <c r="V9" s="144"/>
    </row>
    <row r="10" spans="3:43" ht="30.75" customHeight="1">
      <c r="C10" s="135" t="s">
        <v>124</v>
      </c>
      <c r="D10" s="142" t="s">
        <v>123</v>
      </c>
      <c r="E10" s="143"/>
      <c r="F10" s="134" t="s">
        <v>107</v>
      </c>
      <c r="G10" s="134" t="s">
        <v>108</v>
      </c>
      <c r="H10" s="149" t="s">
        <v>117</v>
      </c>
      <c r="I10" s="142" t="s">
        <v>119</v>
      </c>
      <c r="J10" s="143"/>
      <c r="K10" s="145" t="s">
        <v>121</v>
      </c>
      <c r="L10" s="146"/>
      <c r="M10" s="142" t="s">
        <v>120</v>
      </c>
      <c r="N10" s="143"/>
      <c r="O10" s="145" t="s">
        <v>122</v>
      </c>
      <c r="P10" s="146"/>
      <c r="Q10" s="133" t="s">
        <v>113</v>
      </c>
      <c r="R10" s="133"/>
      <c r="S10" s="132" t="s">
        <v>23</v>
      </c>
      <c r="T10" s="132"/>
      <c r="U10" s="132" t="s">
        <v>24</v>
      </c>
      <c r="V10" s="132"/>
      <c r="W10" s="135" t="s">
        <v>20</v>
      </c>
      <c r="X10" s="134" t="s">
        <v>116</v>
      </c>
      <c r="Z10" s="135" t="s">
        <v>124</v>
      </c>
      <c r="AA10" s="139" t="s">
        <v>6</v>
      </c>
      <c r="AB10" s="134" t="s">
        <v>107</v>
      </c>
      <c r="AC10" s="134" t="s">
        <v>108</v>
      </c>
      <c r="AD10" s="134" t="s">
        <v>117</v>
      </c>
      <c r="AE10" s="139" t="s">
        <v>119</v>
      </c>
      <c r="AF10" s="147" t="s">
        <v>121</v>
      </c>
      <c r="AG10" s="148"/>
      <c r="AH10" s="139" t="s">
        <v>120</v>
      </c>
      <c r="AI10" s="132" t="s">
        <v>122</v>
      </c>
      <c r="AJ10" s="132"/>
      <c r="AK10" s="133" t="s">
        <v>113</v>
      </c>
      <c r="AL10" s="133"/>
      <c r="AM10" s="137" t="s">
        <v>23</v>
      </c>
      <c r="AN10" s="137" t="s">
        <v>24</v>
      </c>
      <c r="AO10" s="135" t="s">
        <v>20</v>
      </c>
      <c r="AP10" s="134" t="s">
        <v>116</v>
      </c>
      <c r="AQ10" s="134" t="s">
        <v>11</v>
      </c>
    </row>
    <row r="11" spans="3:43" ht="30.75" customHeight="1">
      <c r="C11" s="136"/>
      <c r="D11" s="66" t="s">
        <v>15</v>
      </c>
      <c r="E11" s="66" t="s">
        <v>22</v>
      </c>
      <c r="F11" s="134"/>
      <c r="G11" s="134"/>
      <c r="H11" s="149"/>
      <c r="I11" s="66" t="s">
        <v>15</v>
      </c>
      <c r="J11" s="66" t="s">
        <v>22</v>
      </c>
      <c r="K11" s="68" t="s">
        <v>109</v>
      </c>
      <c r="L11" s="68" t="s">
        <v>110</v>
      </c>
      <c r="M11" s="66" t="s">
        <v>15</v>
      </c>
      <c r="N11" s="66" t="s">
        <v>22</v>
      </c>
      <c r="O11" s="68" t="s">
        <v>109</v>
      </c>
      <c r="P11" s="68" t="s">
        <v>110</v>
      </c>
      <c r="Q11" s="62" t="s">
        <v>15</v>
      </c>
      <c r="R11" s="62" t="s">
        <v>22</v>
      </c>
      <c r="S11" s="68" t="s">
        <v>109</v>
      </c>
      <c r="T11" s="68" t="s">
        <v>110</v>
      </c>
      <c r="U11" s="68" t="s">
        <v>109</v>
      </c>
      <c r="V11" s="68" t="s">
        <v>110</v>
      </c>
      <c r="W11" s="136"/>
      <c r="X11" s="134"/>
      <c r="Z11" s="136"/>
      <c r="AA11" s="140"/>
      <c r="AB11" s="134"/>
      <c r="AC11" s="134"/>
      <c r="AD11" s="134"/>
      <c r="AE11" s="140"/>
      <c r="AF11" s="72" t="s">
        <v>109</v>
      </c>
      <c r="AG11" s="72" t="s">
        <v>110</v>
      </c>
      <c r="AH11" s="140"/>
      <c r="AI11" s="68" t="s">
        <v>109</v>
      </c>
      <c r="AJ11" s="68" t="s">
        <v>110</v>
      </c>
      <c r="AK11" s="62" t="s">
        <v>15</v>
      </c>
      <c r="AL11" s="62" t="s">
        <v>22</v>
      </c>
      <c r="AM11" s="138"/>
      <c r="AN11" s="138"/>
      <c r="AO11" s="136"/>
      <c r="AP11" s="134"/>
      <c r="AQ11" s="134"/>
    </row>
    <row r="12" spans="3:43" ht="21" customHeight="1">
      <c r="C12" s="113">
        <v>1</v>
      </c>
      <c r="D12" s="67">
        <v>3</v>
      </c>
      <c r="E12" s="67">
        <v>24</v>
      </c>
      <c r="F12" s="62"/>
      <c r="G12" s="76"/>
      <c r="H12" s="76"/>
      <c r="I12" s="67"/>
      <c r="J12" s="67"/>
      <c r="K12" s="68"/>
      <c r="L12" s="68"/>
      <c r="M12" s="67"/>
      <c r="N12" s="67"/>
      <c r="O12" s="68"/>
      <c r="P12" s="68"/>
      <c r="Q12" s="64"/>
      <c r="R12" s="64"/>
      <c r="S12" s="68"/>
      <c r="T12" s="68"/>
      <c r="U12" s="68"/>
      <c r="V12" s="68"/>
      <c r="W12" s="63"/>
      <c r="X12" s="64"/>
      <c r="Z12" s="64">
        <v>1</v>
      </c>
      <c r="AA12" s="69">
        <f aca="true" t="shared" si="0" ref="AA12:AA43">DATE($F$2,D12,E12)</f>
        <v>42818</v>
      </c>
      <c r="AB12" s="62">
        <f aca="true" t="shared" si="1" ref="AB12:AB43">F12</f>
        <v>0</v>
      </c>
      <c r="AC12" s="64">
        <f aca="true" t="shared" si="2" ref="AC12:AC43">G12</f>
        <v>0</v>
      </c>
      <c r="AD12" s="64">
        <f aca="true" t="shared" si="3" ref="AD12:AD43">H12</f>
        <v>0</v>
      </c>
      <c r="AE12" s="70">
        <f aca="true" t="shared" si="4" ref="AE12:AE43">DATE($F$2,I12,J12)</f>
        <v>42704</v>
      </c>
      <c r="AF12" s="68">
        <f aca="true" t="shared" si="5" ref="AF12:AF43">K12</f>
        <v>0</v>
      </c>
      <c r="AG12" s="68">
        <f aca="true" t="shared" si="6" ref="AG12:AG43">L12</f>
        <v>0</v>
      </c>
      <c r="AH12" s="70">
        <f aca="true" t="shared" si="7" ref="AH12:AH43">DATE($F$2,M12,N12)</f>
        <v>42704</v>
      </c>
      <c r="AI12" s="68">
        <f aca="true" t="shared" si="8" ref="AI12:AI43">O12</f>
        <v>0</v>
      </c>
      <c r="AJ12" s="68">
        <f aca="true" t="shared" si="9" ref="AJ12:AJ43">P12</f>
        <v>0</v>
      </c>
      <c r="AK12" s="64">
        <f aca="true" t="shared" si="10" ref="AK12:AK43">Q12</f>
        <v>0</v>
      </c>
      <c r="AL12" s="64">
        <f aca="true" t="shared" si="11" ref="AL12:AL43">R12</f>
        <v>0</v>
      </c>
      <c r="AM12" s="73">
        <f aca="true" t="shared" si="12" ref="AM12:AM43">TIME(S12,T12,0)</f>
        <v>0</v>
      </c>
      <c r="AN12" s="73">
        <f aca="true" t="shared" si="13" ref="AN12:AN43">TIME(U12,V12,0)</f>
        <v>0</v>
      </c>
      <c r="AO12" s="63">
        <f aca="true" t="shared" si="14" ref="AO12:AO43">W12</f>
        <v>0</v>
      </c>
      <c r="AP12" s="64">
        <f aca="true" t="shared" si="15" ref="AP12:AP43">IF(X12="","",X12)</f>
      </c>
      <c r="AQ12" s="64"/>
    </row>
    <row r="13" spans="3:43" ht="18.75" customHeight="1">
      <c r="C13" s="113">
        <v>2</v>
      </c>
      <c r="D13" s="67">
        <v>4</v>
      </c>
      <c r="E13" s="67">
        <v>8</v>
      </c>
      <c r="F13" s="62"/>
      <c r="G13" s="76"/>
      <c r="H13" s="76"/>
      <c r="I13" s="67"/>
      <c r="J13" s="67"/>
      <c r="K13" s="68"/>
      <c r="L13" s="68"/>
      <c r="M13" s="67"/>
      <c r="N13" s="67"/>
      <c r="O13" s="68"/>
      <c r="P13" s="68"/>
      <c r="Q13" s="64"/>
      <c r="R13" s="64"/>
      <c r="S13" s="68"/>
      <c r="T13" s="68"/>
      <c r="U13" s="68"/>
      <c r="V13" s="68"/>
      <c r="W13" s="63"/>
      <c r="X13" s="64"/>
      <c r="Z13" s="64">
        <v>2</v>
      </c>
      <c r="AA13" s="69">
        <f t="shared" si="0"/>
        <v>42833</v>
      </c>
      <c r="AB13" s="62">
        <f t="shared" si="1"/>
        <v>0</v>
      </c>
      <c r="AC13" s="64">
        <f t="shared" si="2"/>
        <v>0</v>
      </c>
      <c r="AD13" s="64">
        <f t="shared" si="3"/>
        <v>0</v>
      </c>
      <c r="AE13" s="70">
        <f t="shared" si="4"/>
        <v>42704</v>
      </c>
      <c r="AF13" s="68">
        <f t="shared" si="5"/>
        <v>0</v>
      </c>
      <c r="AG13" s="68">
        <f t="shared" si="6"/>
        <v>0</v>
      </c>
      <c r="AH13" s="70">
        <f t="shared" si="7"/>
        <v>42704</v>
      </c>
      <c r="AI13" s="68">
        <f t="shared" si="8"/>
        <v>0</v>
      </c>
      <c r="AJ13" s="68">
        <f t="shared" si="9"/>
        <v>0</v>
      </c>
      <c r="AK13" s="64">
        <f t="shared" si="10"/>
        <v>0</v>
      </c>
      <c r="AL13" s="64">
        <f t="shared" si="11"/>
        <v>0</v>
      </c>
      <c r="AM13" s="73">
        <f t="shared" si="12"/>
        <v>0</v>
      </c>
      <c r="AN13" s="73">
        <f t="shared" si="13"/>
        <v>0</v>
      </c>
      <c r="AO13" s="63">
        <f t="shared" si="14"/>
        <v>0</v>
      </c>
      <c r="AP13" s="64">
        <f t="shared" si="15"/>
      </c>
      <c r="AQ13" s="64" t="e">
        <f>IF(#REF!="","",#REF!)</f>
        <v>#REF!</v>
      </c>
    </row>
    <row r="14" spans="3:43" ht="18.75" customHeight="1">
      <c r="C14" s="113">
        <v>3</v>
      </c>
      <c r="D14" s="67">
        <v>4</v>
      </c>
      <c r="E14" s="67">
        <v>8</v>
      </c>
      <c r="F14" s="62"/>
      <c r="G14" s="76"/>
      <c r="H14" s="76"/>
      <c r="I14" s="67"/>
      <c r="J14" s="67"/>
      <c r="K14" s="68"/>
      <c r="L14" s="68"/>
      <c r="M14" s="67"/>
      <c r="N14" s="67"/>
      <c r="O14" s="68"/>
      <c r="P14" s="68"/>
      <c r="Q14" s="64"/>
      <c r="R14" s="64"/>
      <c r="S14" s="68"/>
      <c r="T14" s="68"/>
      <c r="U14" s="68"/>
      <c r="V14" s="68"/>
      <c r="W14" s="63"/>
      <c r="X14" s="64"/>
      <c r="Z14" s="64">
        <v>3</v>
      </c>
      <c r="AA14" s="69">
        <f t="shared" si="0"/>
        <v>42833</v>
      </c>
      <c r="AB14" s="62">
        <f t="shared" si="1"/>
        <v>0</v>
      </c>
      <c r="AC14" s="64">
        <f t="shared" si="2"/>
        <v>0</v>
      </c>
      <c r="AD14" s="64">
        <f t="shared" si="3"/>
        <v>0</v>
      </c>
      <c r="AE14" s="70">
        <f t="shared" si="4"/>
        <v>42704</v>
      </c>
      <c r="AF14" s="68">
        <f t="shared" si="5"/>
        <v>0</v>
      </c>
      <c r="AG14" s="68">
        <f t="shared" si="6"/>
        <v>0</v>
      </c>
      <c r="AH14" s="70">
        <f t="shared" si="7"/>
        <v>42704</v>
      </c>
      <c r="AI14" s="68">
        <f t="shared" si="8"/>
        <v>0</v>
      </c>
      <c r="AJ14" s="68">
        <f t="shared" si="9"/>
        <v>0</v>
      </c>
      <c r="AK14" s="64">
        <f t="shared" si="10"/>
        <v>0</v>
      </c>
      <c r="AL14" s="64">
        <f t="shared" si="11"/>
        <v>0</v>
      </c>
      <c r="AM14" s="73">
        <f t="shared" si="12"/>
        <v>0</v>
      </c>
      <c r="AN14" s="73">
        <f t="shared" si="13"/>
        <v>0</v>
      </c>
      <c r="AO14" s="63">
        <f t="shared" si="14"/>
        <v>0</v>
      </c>
      <c r="AP14" s="64">
        <f t="shared" si="15"/>
      </c>
      <c r="AQ14" s="64" t="e">
        <f>IF(#REF!="","",#REF!)</f>
        <v>#REF!</v>
      </c>
    </row>
    <row r="15" spans="3:43" ht="18.75" customHeight="1">
      <c r="C15" s="113">
        <v>4</v>
      </c>
      <c r="D15" s="67">
        <v>4</v>
      </c>
      <c r="E15" s="67">
        <v>16</v>
      </c>
      <c r="F15" s="62"/>
      <c r="G15" s="76"/>
      <c r="H15" s="76"/>
      <c r="I15" s="67"/>
      <c r="J15" s="67"/>
      <c r="K15" s="68"/>
      <c r="L15" s="68"/>
      <c r="M15" s="67"/>
      <c r="N15" s="67"/>
      <c r="O15" s="68"/>
      <c r="P15" s="68"/>
      <c r="Q15" s="64"/>
      <c r="R15" s="64"/>
      <c r="S15" s="68"/>
      <c r="T15" s="68"/>
      <c r="U15" s="68"/>
      <c r="V15" s="68"/>
      <c r="W15" s="63"/>
      <c r="X15" s="64"/>
      <c r="Z15" s="64">
        <v>4</v>
      </c>
      <c r="AA15" s="69">
        <f t="shared" si="0"/>
        <v>42841</v>
      </c>
      <c r="AB15" s="62">
        <f t="shared" si="1"/>
        <v>0</v>
      </c>
      <c r="AC15" s="64">
        <f t="shared" si="2"/>
        <v>0</v>
      </c>
      <c r="AD15" s="64">
        <f t="shared" si="3"/>
        <v>0</v>
      </c>
      <c r="AE15" s="70">
        <f t="shared" si="4"/>
        <v>42704</v>
      </c>
      <c r="AF15" s="68">
        <f t="shared" si="5"/>
        <v>0</v>
      </c>
      <c r="AG15" s="68">
        <f t="shared" si="6"/>
        <v>0</v>
      </c>
      <c r="AH15" s="70">
        <f t="shared" si="7"/>
        <v>42704</v>
      </c>
      <c r="AI15" s="68">
        <f t="shared" si="8"/>
        <v>0</v>
      </c>
      <c r="AJ15" s="68">
        <f t="shared" si="9"/>
        <v>0</v>
      </c>
      <c r="AK15" s="64">
        <f t="shared" si="10"/>
        <v>0</v>
      </c>
      <c r="AL15" s="64">
        <f t="shared" si="11"/>
        <v>0</v>
      </c>
      <c r="AM15" s="73">
        <f t="shared" si="12"/>
        <v>0</v>
      </c>
      <c r="AN15" s="73">
        <f t="shared" si="13"/>
        <v>0</v>
      </c>
      <c r="AO15" s="63">
        <f t="shared" si="14"/>
        <v>0</v>
      </c>
      <c r="AP15" s="64">
        <f t="shared" si="15"/>
      </c>
      <c r="AQ15" s="64" t="e">
        <f>IF(#REF!="","",#REF!)</f>
        <v>#REF!</v>
      </c>
    </row>
    <row r="16" spans="3:43" ht="18.75" customHeight="1">
      <c r="C16" s="113">
        <v>5</v>
      </c>
      <c r="D16" s="67">
        <v>4</v>
      </c>
      <c r="E16" s="67">
        <v>19</v>
      </c>
      <c r="F16" s="62"/>
      <c r="G16" s="76"/>
      <c r="H16" s="76"/>
      <c r="I16" s="67"/>
      <c r="J16" s="67"/>
      <c r="K16" s="68"/>
      <c r="L16" s="68"/>
      <c r="M16" s="67"/>
      <c r="N16" s="67"/>
      <c r="O16" s="68"/>
      <c r="P16" s="68"/>
      <c r="Q16" s="64"/>
      <c r="R16" s="64"/>
      <c r="S16" s="68"/>
      <c r="T16" s="68"/>
      <c r="U16" s="68"/>
      <c r="V16" s="68"/>
      <c r="W16" s="63"/>
      <c r="X16" s="64"/>
      <c r="Z16" s="64">
        <v>5</v>
      </c>
      <c r="AA16" s="69">
        <f t="shared" si="0"/>
        <v>42844</v>
      </c>
      <c r="AB16" s="62">
        <f t="shared" si="1"/>
        <v>0</v>
      </c>
      <c r="AC16" s="64">
        <f t="shared" si="2"/>
        <v>0</v>
      </c>
      <c r="AD16" s="64">
        <f t="shared" si="3"/>
        <v>0</v>
      </c>
      <c r="AE16" s="70">
        <f t="shared" si="4"/>
        <v>42704</v>
      </c>
      <c r="AF16" s="68">
        <f t="shared" si="5"/>
        <v>0</v>
      </c>
      <c r="AG16" s="68">
        <f t="shared" si="6"/>
        <v>0</v>
      </c>
      <c r="AH16" s="70">
        <f t="shared" si="7"/>
        <v>42704</v>
      </c>
      <c r="AI16" s="68">
        <f t="shared" si="8"/>
        <v>0</v>
      </c>
      <c r="AJ16" s="68">
        <f t="shared" si="9"/>
        <v>0</v>
      </c>
      <c r="AK16" s="64">
        <f t="shared" si="10"/>
        <v>0</v>
      </c>
      <c r="AL16" s="64">
        <f t="shared" si="11"/>
        <v>0</v>
      </c>
      <c r="AM16" s="73">
        <f t="shared" si="12"/>
        <v>0</v>
      </c>
      <c r="AN16" s="73">
        <f t="shared" si="13"/>
        <v>0</v>
      </c>
      <c r="AO16" s="63">
        <f t="shared" si="14"/>
        <v>0</v>
      </c>
      <c r="AP16" s="64">
        <f t="shared" si="15"/>
      </c>
      <c r="AQ16" s="64" t="e">
        <f>IF(#REF!="","",#REF!)</f>
        <v>#REF!</v>
      </c>
    </row>
    <row r="17" spans="3:43" ht="18.75" customHeight="1">
      <c r="C17" s="113">
        <v>6</v>
      </c>
      <c r="D17" s="67">
        <v>4</v>
      </c>
      <c r="E17" s="67">
        <v>26</v>
      </c>
      <c r="F17" s="62"/>
      <c r="G17" s="76"/>
      <c r="H17" s="76"/>
      <c r="I17" s="67"/>
      <c r="J17" s="67"/>
      <c r="K17" s="68"/>
      <c r="L17" s="68"/>
      <c r="M17" s="67"/>
      <c r="N17" s="67"/>
      <c r="O17" s="68"/>
      <c r="P17" s="68"/>
      <c r="Q17" s="64"/>
      <c r="R17" s="64"/>
      <c r="S17" s="68"/>
      <c r="T17" s="68"/>
      <c r="U17" s="68"/>
      <c r="V17" s="68"/>
      <c r="W17" s="63"/>
      <c r="X17" s="77"/>
      <c r="Z17" s="64">
        <v>6</v>
      </c>
      <c r="AA17" s="69">
        <f t="shared" si="0"/>
        <v>42851</v>
      </c>
      <c r="AB17" s="62">
        <f t="shared" si="1"/>
        <v>0</v>
      </c>
      <c r="AC17" s="64">
        <f t="shared" si="2"/>
        <v>0</v>
      </c>
      <c r="AD17" s="64">
        <f t="shared" si="3"/>
        <v>0</v>
      </c>
      <c r="AE17" s="70">
        <f t="shared" si="4"/>
        <v>42704</v>
      </c>
      <c r="AF17" s="68">
        <f t="shared" si="5"/>
        <v>0</v>
      </c>
      <c r="AG17" s="68">
        <f t="shared" si="6"/>
        <v>0</v>
      </c>
      <c r="AH17" s="70">
        <f t="shared" si="7"/>
        <v>42704</v>
      </c>
      <c r="AI17" s="68">
        <f t="shared" si="8"/>
        <v>0</v>
      </c>
      <c r="AJ17" s="68">
        <f t="shared" si="9"/>
        <v>0</v>
      </c>
      <c r="AK17" s="64">
        <f t="shared" si="10"/>
        <v>0</v>
      </c>
      <c r="AL17" s="64">
        <f t="shared" si="11"/>
        <v>0</v>
      </c>
      <c r="AM17" s="73">
        <f t="shared" si="12"/>
        <v>0</v>
      </c>
      <c r="AN17" s="73">
        <f t="shared" si="13"/>
        <v>0</v>
      </c>
      <c r="AO17" s="63">
        <f t="shared" si="14"/>
        <v>0</v>
      </c>
      <c r="AP17" s="64">
        <f t="shared" si="15"/>
      </c>
      <c r="AQ17" s="64" t="e">
        <f>IF(#REF!="","",#REF!)</f>
        <v>#REF!</v>
      </c>
    </row>
    <row r="18" spans="3:43" ht="18.75" customHeight="1">
      <c r="C18" s="113">
        <v>7</v>
      </c>
      <c r="D18" s="67">
        <v>5</v>
      </c>
      <c r="E18" s="67">
        <v>6</v>
      </c>
      <c r="F18" s="62"/>
      <c r="G18" s="76"/>
      <c r="H18" s="76"/>
      <c r="I18" s="67"/>
      <c r="J18" s="67"/>
      <c r="K18" s="68"/>
      <c r="L18" s="68"/>
      <c r="M18" s="67"/>
      <c r="N18" s="67"/>
      <c r="O18" s="68"/>
      <c r="P18" s="68"/>
      <c r="Q18" s="64"/>
      <c r="R18" s="64"/>
      <c r="S18" s="68"/>
      <c r="T18" s="68"/>
      <c r="U18" s="68"/>
      <c r="V18" s="68"/>
      <c r="W18" s="63"/>
      <c r="X18" s="64"/>
      <c r="Z18" s="64">
        <v>7</v>
      </c>
      <c r="AA18" s="69">
        <f t="shared" si="0"/>
        <v>42861</v>
      </c>
      <c r="AB18" s="62">
        <f t="shared" si="1"/>
        <v>0</v>
      </c>
      <c r="AC18" s="64">
        <f t="shared" si="2"/>
        <v>0</v>
      </c>
      <c r="AD18" s="64">
        <f t="shared" si="3"/>
        <v>0</v>
      </c>
      <c r="AE18" s="70">
        <f t="shared" si="4"/>
        <v>42704</v>
      </c>
      <c r="AF18" s="68">
        <f t="shared" si="5"/>
        <v>0</v>
      </c>
      <c r="AG18" s="68">
        <f t="shared" si="6"/>
        <v>0</v>
      </c>
      <c r="AH18" s="70">
        <f t="shared" si="7"/>
        <v>42704</v>
      </c>
      <c r="AI18" s="68">
        <f t="shared" si="8"/>
        <v>0</v>
      </c>
      <c r="AJ18" s="68">
        <f t="shared" si="9"/>
        <v>0</v>
      </c>
      <c r="AK18" s="64">
        <f t="shared" si="10"/>
        <v>0</v>
      </c>
      <c r="AL18" s="64">
        <f t="shared" si="11"/>
        <v>0</v>
      </c>
      <c r="AM18" s="73">
        <f t="shared" si="12"/>
        <v>0</v>
      </c>
      <c r="AN18" s="73">
        <f t="shared" si="13"/>
        <v>0</v>
      </c>
      <c r="AO18" s="63">
        <f t="shared" si="14"/>
        <v>0</v>
      </c>
      <c r="AP18" s="64">
        <f t="shared" si="15"/>
      </c>
      <c r="AQ18" s="64" t="e">
        <f>IF(#REF!="","",#REF!)</f>
        <v>#REF!</v>
      </c>
    </row>
    <row r="19" spans="3:43" ht="18.75" customHeight="1">
      <c r="C19" s="113">
        <v>8</v>
      </c>
      <c r="D19" s="67">
        <v>5</v>
      </c>
      <c r="E19" s="67">
        <v>6</v>
      </c>
      <c r="F19" s="62"/>
      <c r="G19" s="76"/>
      <c r="H19" s="76"/>
      <c r="I19" s="67"/>
      <c r="J19" s="67"/>
      <c r="K19" s="68"/>
      <c r="L19" s="68"/>
      <c r="M19" s="67"/>
      <c r="N19" s="67"/>
      <c r="O19" s="68"/>
      <c r="P19" s="68"/>
      <c r="Q19" s="64"/>
      <c r="R19" s="64"/>
      <c r="S19" s="68"/>
      <c r="T19" s="68"/>
      <c r="U19" s="68"/>
      <c r="V19" s="68"/>
      <c r="W19" s="63"/>
      <c r="X19" s="64"/>
      <c r="Z19" s="64">
        <v>8</v>
      </c>
      <c r="AA19" s="69">
        <f t="shared" si="0"/>
        <v>42861</v>
      </c>
      <c r="AB19" s="62">
        <f t="shared" si="1"/>
        <v>0</v>
      </c>
      <c r="AC19" s="64">
        <f t="shared" si="2"/>
        <v>0</v>
      </c>
      <c r="AD19" s="64">
        <f t="shared" si="3"/>
        <v>0</v>
      </c>
      <c r="AE19" s="70">
        <f t="shared" si="4"/>
        <v>42704</v>
      </c>
      <c r="AF19" s="68">
        <f t="shared" si="5"/>
        <v>0</v>
      </c>
      <c r="AG19" s="68">
        <f t="shared" si="6"/>
        <v>0</v>
      </c>
      <c r="AH19" s="70">
        <f t="shared" si="7"/>
        <v>42704</v>
      </c>
      <c r="AI19" s="68">
        <f t="shared" si="8"/>
        <v>0</v>
      </c>
      <c r="AJ19" s="68">
        <f t="shared" si="9"/>
        <v>0</v>
      </c>
      <c r="AK19" s="64">
        <f t="shared" si="10"/>
        <v>0</v>
      </c>
      <c r="AL19" s="64">
        <f t="shared" si="11"/>
        <v>0</v>
      </c>
      <c r="AM19" s="73">
        <f t="shared" si="12"/>
        <v>0</v>
      </c>
      <c r="AN19" s="73">
        <f t="shared" si="13"/>
        <v>0</v>
      </c>
      <c r="AO19" s="63">
        <f t="shared" si="14"/>
        <v>0</v>
      </c>
      <c r="AP19" s="64">
        <f t="shared" si="15"/>
      </c>
      <c r="AQ19" s="64" t="e">
        <f>IF(#REF!="","",#REF!)</f>
        <v>#REF!</v>
      </c>
    </row>
    <row r="20" spans="3:43" ht="18.75" customHeight="1">
      <c r="C20" s="113">
        <v>9</v>
      </c>
      <c r="D20" s="67">
        <v>5</v>
      </c>
      <c r="E20" s="67">
        <v>11</v>
      </c>
      <c r="F20" s="62"/>
      <c r="G20" s="76"/>
      <c r="H20" s="76"/>
      <c r="I20" s="67"/>
      <c r="J20" s="67"/>
      <c r="K20" s="68"/>
      <c r="L20" s="68"/>
      <c r="M20" s="67"/>
      <c r="N20" s="67"/>
      <c r="O20" s="68"/>
      <c r="P20" s="68"/>
      <c r="Q20" s="113"/>
      <c r="R20" s="113"/>
      <c r="S20" s="68"/>
      <c r="T20" s="68"/>
      <c r="U20" s="68"/>
      <c r="V20" s="68"/>
      <c r="W20" s="63"/>
      <c r="X20" s="64"/>
      <c r="Z20" s="64">
        <v>9</v>
      </c>
      <c r="AA20" s="69">
        <f t="shared" si="0"/>
        <v>42866</v>
      </c>
      <c r="AB20" s="62">
        <f t="shared" si="1"/>
        <v>0</v>
      </c>
      <c r="AC20" s="64">
        <f t="shared" si="2"/>
        <v>0</v>
      </c>
      <c r="AD20" s="64">
        <f t="shared" si="3"/>
        <v>0</v>
      </c>
      <c r="AE20" s="70">
        <f t="shared" si="4"/>
        <v>42704</v>
      </c>
      <c r="AF20" s="68">
        <f t="shared" si="5"/>
        <v>0</v>
      </c>
      <c r="AG20" s="68">
        <f t="shared" si="6"/>
        <v>0</v>
      </c>
      <c r="AH20" s="70">
        <f t="shared" si="7"/>
        <v>42704</v>
      </c>
      <c r="AI20" s="68">
        <f t="shared" si="8"/>
        <v>0</v>
      </c>
      <c r="AJ20" s="68">
        <f t="shared" si="9"/>
        <v>0</v>
      </c>
      <c r="AK20" s="64">
        <f t="shared" si="10"/>
        <v>0</v>
      </c>
      <c r="AL20" s="64">
        <f t="shared" si="11"/>
        <v>0</v>
      </c>
      <c r="AM20" s="73">
        <f t="shared" si="12"/>
        <v>0</v>
      </c>
      <c r="AN20" s="73">
        <f t="shared" si="13"/>
        <v>0</v>
      </c>
      <c r="AO20" s="63">
        <f t="shared" si="14"/>
        <v>0</v>
      </c>
      <c r="AP20" s="64">
        <f t="shared" si="15"/>
      </c>
      <c r="AQ20" s="64" t="e">
        <f>IF(#REF!="","",#REF!)</f>
        <v>#REF!</v>
      </c>
    </row>
    <row r="21" spans="3:43" ht="18.75" customHeight="1">
      <c r="C21" s="113">
        <v>10</v>
      </c>
      <c r="D21" s="67">
        <v>5</v>
      </c>
      <c r="E21" s="67">
        <v>21</v>
      </c>
      <c r="F21" s="62"/>
      <c r="G21" s="76"/>
      <c r="H21" s="76"/>
      <c r="I21" s="67"/>
      <c r="J21" s="67"/>
      <c r="K21" s="68"/>
      <c r="L21" s="68"/>
      <c r="M21" s="67"/>
      <c r="N21" s="67"/>
      <c r="O21" s="68"/>
      <c r="P21" s="68"/>
      <c r="Q21" s="113"/>
      <c r="R21" s="113"/>
      <c r="S21" s="68"/>
      <c r="T21" s="68"/>
      <c r="U21" s="68"/>
      <c r="V21" s="68"/>
      <c r="W21" s="63"/>
      <c r="X21" s="64"/>
      <c r="Z21" s="64">
        <v>10</v>
      </c>
      <c r="AA21" s="69">
        <f t="shared" si="0"/>
        <v>42876</v>
      </c>
      <c r="AB21" s="62">
        <f t="shared" si="1"/>
        <v>0</v>
      </c>
      <c r="AC21" s="64">
        <f t="shared" si="2"/>
        <v>0</v>
      </c>
      <c r="AD21" s="64">
        <f t="shared" si="3"/>
        <v>0</v>
      </c>
      <c r="AE21" s="70">
        <f t="shared" si="4"/>
        <v>42704</v>
      </c>
      <c r="AF21" s="68">
        <f t="shared" si="5"/>
        <v>0</v>
      </c>
      <c r="AG21" s="68">
        <f t="shared" si="6"/>
        <v>0</v>
      </c>
      <c r="AH21" s="70">
        <f t="shared" si="7"/>
        <v>42704</v>
      </c>
      <c r="AI21" s="68">
        <f t="shared" si="8"/>
        <v>0</v>
      </c>
      <c r="AJ21" s="68">
        <f t="shared" si="9"/>
        <v>0</v>
      </c>
      <c r="AK21" s="64">
        <f t="shared" si="10"/>
        <v>0</v>
      </c>
      <c r="AL21" s="64">
        <f t="shared" si="11"/>
        <v>0</v>
      </c>
      <c r="AM21" s="73">
        <f t="shared" si="12"/>
        <v>0</v>
      </c>
      <c r="AN21" s="73">
        <f t="shared" si="13"/>
        <v>0</v>
      </c>
      <c r="AO21" s="63">
        <f t="shared" si="14"/>
        <v>0</v>
      </c>
      <c r="AP21" s="64">
        <f t="shared" si="15"/>
      </c>
      <c r="AQ21" s="64" t="e">
        <f>IF(#REF!="","",#REF!)</f>
        <v>#REF!</v>
      </c>
    </row>
    <row r="22" spans="3:43" ht="18.75" customHeight="1">
      <c r="C22" s="113">
        <v>11</v>
      </c>
      <c r="D22" s="67">
        <v>6</v>
      </c>
      <c r="E22" s="67">
        <v>22</v>
      </c>
      <c r="F22" s="62"/>
      <c r="G22" s="76"/>
      <c r="H22" s="76"/>
      <c r="I22" s="67"/>
      <c r="J22" s="67"/>
      <c r="K22" s="68"/>
      <c r="L22" s="68"/>
      <c r="M22" s="67"/>
      <c r="N22" s="67"/>
      <c r="O22" s="68"/>
      <c r="P22" s="68"/>
      <c r="Q22" s="113"/>
      <c r="R22" s="113"/>
      <c r="S22" s="68"/>
      <c r="T22" s="68"/>
      <c r="U22" s="68"/>
      <c r="V22" s="68"/>
      <c r="W22" s="63"/>
      <c r="X22" s="64"/>
      <c r="Z22" s="64">
        <v>11</v>
      </c>
      <c r="AA22" s="69">
        <f t="shared" si="0"/>
        <v>42908</v>
      </c>
      <c r="AB22" s="62">
        <f t="shared" si="1"/>
        <v>0</v>
      </c>
      <c r="AC22" s="64">
        <f t="shared" si="2"/>
        <v>0</v>
      </c>
      <c r="AD22" s="64">
        <f t="shared" si="3"/>
        <v>0</v>
      </c>
      <c r="AE22" s="70">
        <f t="shared" si="4"/>
        <v>42704</v>
      </c>
      <c r="AF22" s="68">
        <f t="shared" si="5"/>
        <v>0</v>
      </c>
      <c r="AG22" s="68">
        <f t="shared" si="6"/>
        <v>0</v>
      </c>
      <c r="AH22" s="70">
        <f t="shared" si="7"/>
        <v>42704</v>
      </c>
      <c r="AI22" s="68">
        <f t="shared" si="8"/>
        <v>0</v>
      </c>
      <c r="AJ22" s="68">
        <f t="shared" si="9"/>
        <v>0</v>
      </c>
      <c r="AK22" s="64">
        <f t="shared" si="10"/>
        <v>0</v>
      </c>
      <c r="AL22" s="64">
        <f t="shared" si="11"/>
        <v>0</v>
      </c>
      <c r="AM22" s="73">
        <f t="shared" si="12"/>
        <v>0</v>
      </c>
      <c r="AN22" s="73">
        <f t="shared" si="13"/>
        <v>0</v>
      </c>
      <c r="AO22" s="63">
        <f t="shared" si="14"/>
        <v>0</v>
      </c>
      <c r="AP22" s="64">
        <f t="shared" si="15"/>
      </c>
      <c r="AQ22" s="64" t="e">
        <f>IF(#REF!="","",#REF!)</f>
        <v>#REF!</v>
      </c>
    </row>
    <row r="23" spans="3:43" ht="18.75" customHeight="1">
      <c r="C23" s="113">
        <v>12</v>
      </c>
      <c r="D23" s="67">
        <v>6</v>
      </c>
      <c r="E23" s="67">
        <v>28</v>
      </c>
      <c r="F23" s="62"/>
      <c r="G23" s="111"/>
      <c r="H23" s="76"/>
      <c r="I23" s="67"/>
      <c r="J23" s="67"/>
      <c r="K23" s="68"/>
      <c r="L23" s="68"/>
      <c r="M23" s="67"/>
      <c r="N23" s="67"/>
      <c r="O23" s="68"/>
      <c r="P23" s="68"/>
      <c r="Q23" s="113"/>
      <c r="R23" s="113"/>
      <c r="S23" s="68"/>
      <c r="T23" s="68"/>
      <c r="U23" s="68"/>
      <c r="V23" s="68"/>
      <c r="W23" s="63"/>
      <c r="X23" s="64"/>
      <c r="Z23" s="64">
        <v>12</v>
      </c>
      <c r="AA23" s="69">
        <f t="shared" si="0"/>
        <v>42914</v>
      </c>
      <c r="AB23" s="62">
        <f t="shared" si="1"/>
        <v>0</v>
      </c>
      <c r="AC23" s="64">
        <f t="shared" si="2"/>
        <v>0</v>
      </c>
      <c r="AD23" s="64">
        <f t="shared" si="3"/>
        <v>0</v>
      </c>
      <c r="AE23" s="70">
        <f t="shared" si="4"/>
        <v>42704</v>
      </c>
      <c r="AF23" s="68">
        <f t="shared" si="5"/>
        <v>0</v>
      </c>
      <c r="AG23" s="68">
        <f t="shared" si="6"/>
        <v>0</v>
      </c>
      <c r="AH23" s="70">
        <f t="shared" si="7"/>
        <v>42704</v>
      </c>
      <c r="AI23" s="68">
        <f t="shared" si="8"/>
        <v>0</v>
      </c>
      <c r="AJ23" s="68">
        <f t="shared" si="9"/>
        <v>0</v>
      </c>
      <c r="AK23" s="64">
        <f t="shared" si="10"/>
        <v>0</v>
      </c>
      <c r="AL23" s="64">
        <f t="shared" si="11"/>
        <v>0</v>
      </c>
      <c r="AM23" s="73">
        <f t="shared" si="12"/>
        <v>0</v>
      </c>
      <c r="AN23" s="73">
        <f t="shared" si="13"/>
        <v>0</v>
      </c>
      <c r="AO23" s="63">
        <f t="shared" si="14"/>
        <v>0</v>
      </c>
      <c r="AP23" s="64">
        <f t="shared" si="15"/>
      </c>
      <c r="AQ23" s="64" t="e">
        <f>IF(#REF!="","",#REF!)</f>
        <v>#REF!</v>
      </c>
    </row>
    <row r="24" spans="3:43" ht="18.75" customHeight="1">
      <c r="C24" s="113">
        <v>13</v>
      </c>
      <c r="D24" s="67">
        <v>7</v>
      </c>
      <c r="E24" s="67">
        <v>12</v>
      </c>
      <c r="F24" s="62"/>
      <c r="G24" s="111"/>
      <c r="H24" s="76"/>
      <c r="I24" s="67"/>
      <c r="J24" s="67"/>
      <c r="K24" s="68"/>
      <c r="L24" s="68"/>
      <c r="M24" s="67"/>
      <c r="N24" s="67"/>
      <c r="O24" s="68"/>
      <c r="P24" s="68"/>
      <c r="Q24" s="113"/>
      <c r="R24" s="113"/>
      <c r="S24" s="68"/>
      <c r="T24" s="68"/>
      <c r="U24" s="68"/>
      <c r="V24" s="68"/>
      <c r="W24" s="63"/>
      <c r="X24" s="64"/>
      <c r="Z24" s="64">
        <v>13</v>
      </c>
      <c r="AA24" s="69">
        <f t="shared" si="0"/>
        <v>42928</v>
      </c>
      <c r="AB24" s="62">
        <f t="shared" si="1"/>
        <v>0</v>
      </c>
      <c r="AC24" s="64">
        <f t="shared" si="2"/>
        <v>0</v>
      </c>
      <c r="AD24" s="64">
        <f t="shared" si="3"/>
        <v>0</v>
      </c>
      <c r="AE24" s="70">
        <f t="shared" si="4"/>
        <v>42704</v>
      </c>
      <c r="AF24" s="68">
        <f t="shared" si="5"/>
        <v>0</v>
      </c>
      <c r="AG24" s="68">
        <f t="shared" si="6"/>
        <v>0</v>
      </c>
      <c r="AH24" s="70">
        <f t="shared" si="7"/>
        <v>42704</v>
      </c>
      <c r="AI24" s="68">
        <f t="shared" si="8"/>
        <v>0</v>
      </c>
      <c r="AJ24" s="68">
        <f t="shared" si="9"/>
        <v>0</v>
      </c>
      <c r="AK24" s="64">
        <f t="shared" si="10"/>
        <v>0</v>
      </c>
      <c r="AL24" s="64">
        <f t="shared" si="11"/>
        <v>0</v>
      </c>
      <c r="AM24" s="73">
        <f t="shared" si="12"/>
        <v>0</v>
      </c>
      <c r="AN24" s="73">
        <f t="shared" si="13"/>
        <v>0</v>
      </c>
      <c r="AO24" s="63">
        <f t="shared" si="14"/>
        <v>0</v>
      </c>
      <c r="AP24" s="64">
        <f t="shared" si="15"/>
      </c>
      <c r="AQ24" s="64" t="e">
        <f>IF(#REF!="","",#REF!)</f>
        <v>#REF!</v>
      </c>
    </row>
    <row r="25" spans="3:43" ht="18.75" customHeight="1">
      <c r="C25" s="113">
        <v>14</v>
      </c>
      <c r="D25" s="67">
        <v>7</v>
      </c>
      <c r="E25" s="67">
        <v>12</v>
      </c>
      <c r="F25" s="62"/>
      <c r="G25" s="111"/>
      <c r="H25" s="76"/>
      <c r="I25" s="67"/>
      <c r="J25" s="67"/>
      <c r="K25" s="68"/>
      <c r="L25" s="68"/>
      <c r="M25" s="67"/>
      <c r="N25" s="67"/>
      <c r="O25" s="68"/>
      <c r="P25" s="68"/>
      <c r="Q25" s="113"/>
      <c r="R25" s="113"/>
      <c r="S25" s="68"/>
      <c r="T25" s="68"/>
      <c r="U25" s="68"/>
      <c r="V25" s="68"/>
      <c r="W25" s="63"/>
      <c r="X25" s="64"/>
      <c r="Z25" s="64">
        <v>14</v>
      </c>
      <c r="AA25" s="69">
        <f t="shared" si="0"/>
        <v>42928</v>
      </c>
      <c r="AB25" s="62">
        <f t="shared" si="1"/>
        <v>0</v>
      </c>
      <c r="AC25" s="64">
        <f t="shared" si="2"/>
        <v>0</v>
      </c>
      <c r="AD25" s="64">
        <f t="shared" si="3"/>
        <v>0</v>
      </c>
      <c r="AE25" s="70">
        <f t="shared" si="4"/>
        <v>42704</v>
      </c>
      <c r="AF25" s="68">
        <f t="shared" si="5"/>
        <v>0</v>
      </c>
      <c r="AG25" s="68">
        <f t="shared" si="6"/>
        <v>0</v>
      </c>
      <c r="AH25" s="70">
        <f t="shared" si="7"/>
        <v>42704</v>
      </c>
      <c r="AI25" s="68">
        <f t="shared" si="8"/>
        <v>0</v>
      </c>
      <c r="AJ25" s="68">
        <f t="shared" si="9"/>
        <v>0</v>
      </c>
      <c r="AK25" s="64">
        <f t="shared" si="10"/>
        <v>0</v>
      </c>
      <c r="AL25" s="64">
        <f t="shared" si="11"/>
        <v>0</v>
      </c>
      <c r="AM25" s="73">
        <f t="shared" si="12"/>
        <v>0</v>
      </c>
      <c r="AN25" s="73">
        <f t="shared" si="13"/>
        <v>0</v>
      </c>
      <c r="AO25" s="63">
        <f t="shared" si="14"/>
        <v>0</v>
      </c>
      <c r="AP25" s="64">
        <f t="shared" si="15"/>
      </c>
      <c r="AQ25" s="64" t="e">
        <f>IF(#REF!="","",#REF!)</f>
        <v>#REF!</v>
      </c>
    </row>
    <row r="26" spans="3:43" ht="18.75" customHeight="1">
      <c r="C26" s="113">
        <v>15</v>
      </c>
      <c r="D26" s="67">
        <v>7</v>
      </c>
      <c r="E26" s="67">
        <v>13</v>
      </c>
      <c r="F26" s="62"/>
      <c r="G26" s="111"/>
      <c r="H26" s="76"/>
      <c r="I26" s="67"/>
      <c r="J26" s="67"/>
      <c r="K26" s="68"/>
      <c r="L26" s="68"/>
      <c r="M26" s="67"/>
      <c r="N26" s="67"/>
      <c r="O26" s="68"/>
      <c r="P26" s="68"/>
      <c r="Q26" s="113"/>
      <c r="R26" s="113"/>
      <c r="S26" s="68"/>
      <c r="T26" s="68"/>
      <c r="U26" s="68"/>
      <c r="V26" s="68"/>
      <c r="W26" s="63"/>
      <c r="X26" s="64"/>
      <c r="Z26" s="64">
        <v>15</v>
      </c>
      <c r="AA26" s="69">
        <f t="shared" si="0"/>
        <v>42929</v>
      </c>
      <c r="AB26" s="62">
        <f t="shared" si="1"/>
        <v>0</v>
      </c>
      <c r="AC26" s="64">
        <f t="shared" si="2"/>
        <v>0</v>
      </c>
      <c r="AD26" s="64">
        <f t="shared" si="3"/>
        <v>0</v>
      </c>
      <c r="AE26" s="70">
        <f t="shared" si="4"/>
        <v>42704</v>
      </c>
      <c r="AF26" s="68">
        <f t="shared" si="5"/>
        <v>0</v>
      </c>
      <c r="AG26" s="68">
        <f t="shared" si="6"/>
        <v>0</v>
      </c>
      <c r="AH26" s="70">
        <f t="shared" si="7"/>
        <v>42704</v>
      </c>
      <c r="AI26" s="68">
        <f t="shared" si="8"/>
        <v>0</v>
      </c>
      <c r="AJ26" s="68">
        <f t="shared" si="9"/>
        <v>0</v>
      </c>
      <c r="AK26" s="64">
        <f t="shared" si="10"/>
        <v>0</v>
      </c>
      <c r="AL26" s="64">
        <f t="shared" si="11"/>
        <v>0</v>
      </c>
      <c r="AM26" s="73">
        <f t="shared" si="12"/>
        <v>0</v>
      </c>
      <c r="AN26" s="73">
        <f t="shared" si="13"/>
        <v>0</v>
      </c>
      <c r="AO26" s="63">
        <f t="shared" si="14"/>
        <v>0</v>
      </c>
      <c r="AP26" s="64">
        <f t="shared" si="15"/>
      </c>
      <c r="AQ26" s="64" t="e">
        <f>IF(#REF!="","",#REF!)</f>
        <v>#REF!</v>
      </c>
    </row>
    <row r="27" spans="3:43" ht="18.75" customHeight="1">
      <c r="C27" s="113">
        <v>16</v>
      </c>
      <c r="D27" s="67">
        <v>7</v>
      </c>
      <c r="E27" s="67">
        <v>16</v>
      </c>
      <c r="F27" s="62"/>
      <c r="G27" s="111"/>
      <c r="H27" s="76"/>
      <c r="I27" s="67"/>
      <c r="J27" s="67"/>
      <c r="K27" s="68"/>
      <c r="L27" s="68"/>
      <c r="M27" s="67"/>
      <c r="N27" s="67"/>
      <c r="O27" s="68"/>
      <c r="P27" s="68"/>
      <c r="Q27" s="113"/>
      <c r="R27" s="113"/>
      <c r="S27" s="68"/>
      <c r="T27" s="68"/>
      <c r="U27" s="68"/>
      <c r="V27" s="68"/>
      <c r="W27" s="63"/>
      <c r="X27" s="64"/>
      <c r="Z27" s="64">
        <v>16</v>
      </c>
      <c r="AA27" s="69">
        <f t="shared" si="0"/>
        <v>42932</v>
      </c>
      <c r="AB27" s="62">
        <f t="shared" si="1"/>
        <v>0</v>
      </c>
      <c r="AC27" s="64">
        <f t="shared" si="2"/>
        <v>0</v>
      </c>
      <c r="AD27" s="64">
        <f t="shared" si="3"/>
        <v>0</v>
      </c>
      <c r="AE27" s="70">
        <f t="shared" si="4"/>
        <v>42704</v>
      </c>
      <c r="AF27" s="68">
        <f t="shared" si="5"/>
        <v>0</v>
      </c>
      <c r="AG27" s="68">
        <f t="shared" si="6"/>
        <v>0</v>
      </c>
      <c r="AH27" s="70">
        <f t="shared" si="7"/>
        <v>42704</v>
      </c>
      <c r="AI27" s="68">
        <f t="shared" si="8"/>
        <v>0</v>
      </c>
      <c r="AJ27" s="68">
        <f t="shared" si="9"/>
        <v>0</v>
      </c>
      <c r="AK27" s="64">
        <f t="shared" si="10"/>
        <v>0</v>
      </c>
      <c r="AL27" s="64">
        <f t="shared" si="11"/>
        <v>0</v>
      </c>
      <c r="AM27" s="73">
        <f t="shared" si="12"/>
        <v>0</v>
      </c>
      <c r="AN27" s="73">
        <f t="shared" si="13"/>
        <v>0</v>
      </c>
      <c r="AO27" s="63">
        <f t="shared" si="14"/>
        <v>0</v>
      </c>
      <c r="AP27" s="64">
        <f t="shared" si="15"/>
      </c>
      <c r="AQ27" s="64" t="e">
        <f>IF(#REF!="","",#REF!)</f>
        <v>#REF!</v>
      </c>
    </row>
    <row r="28" spans="3:43" ht="18.75" customHeight="1">
      <c r="C28" s="113">
        <v>17</v>
      </c>
      <c r="D28" s="67">
        <v>7</v>
      </c>
      <c r="E28" s="67">
        <v>16</v>
      </c>
      <c r="F28" s="62"/>
      <c r="G28" s="76"/>
      <c r="H28" s="76"/>
      <c r="I28" s="67"/>
      <c r="J28" s="67"/>
      <c r="K28" s="68"/>
      <c r="L28" s="68"/>
      <c r="M28" s="67"/>
      <c r="N28" s="67"/>
      <c r="O28" s="68"/>
      <c r="P28" s="68"/>
      <c r="Q28" s="113"/>
      <c r="R28" s="113"/>
      <c r="S28" s="68"/>
      <c r="T28" s="68"/>
      <c r="U28" s="68"/>
      <c r="V28" s="68"/>
      <c r="W28" s="63"/>
      <c r="X28" s="64"/>
      <c r="Z28" s="64">
        <v>17</v>
      </c>
      <c r="AA28" s="69">
        <f t="shared" si="0"/>
        <v>42932</v>
      </c>
      <c r="AB28" s="62">
        <f t="shared" si="1"/>
        <v>0</v>
      </c>
      <c r="AC28" s="64">
        <f t="shared" si="2"/>
        <v>0</v>
      </c>
      <c r="AD28" s="64">
        <f t="shared" si="3"/>
        <v>0</v>
      </c>
      <c r="AE28" s="70">
        <f t="shared" si="4"/>
        <v>42704</v>
      </c>
      <c r="AF28" s="68">
        <f t="shared" si="5"/>
        <v>0</v>
      </c>
      <c r="AG28" s="68">
        <f t="shared" si="6"/>
        <v>0</v>
      </c>
      <c r="AH28" s="70">
        <f t="shared" si="7"/>
        <v>42704</v>
      </c>
      <c r="AI28" s="68">
        <f t="shared" si="8"/>
        <v>0</v>
      </c>
      <c r="AJ28" s="68">
        <f t="shared" si="9"/>
        <v>0</v>
      </c>
      <c r="AK28" s="64">
        <f t="shared" si="10"/>
        <v>0</v>
      </c>
      <c r="AL28" s="64">
        <f t="shared" si="11"/>
        <v>0</v>
      </c>
      <c r="AM28" s="73">
        <f t="shared" si="12"/>
        <v>0</v>
      </c>
      <c r="AN28" s="73">
        <f t="shared" si="13"/>
        <v>0</v>
      </c>
      <c r="AO28" s="63">
        <f t="shared" si="14"/>
        <v>0</v>
      </c>
      <c r="AP28" s="64">
        <f t="shared" si="15"/>
      </c>
      <c r="AQ28" s="64" t="e">
        <f>IF(#REF!="","",#REF!)</f>
        <v>#REF!</v>
      </c>
    </row>
    <row r="29" spans="3:43" ht="18.75" customHeight="1">
      <c r="C29" s="113">
        <v>18</v>
      </c>
      <c r="D29" s="67">
        <v>8</v>
      </c>
      <c r="E29" s="67">
        <v>13</v>
      </c>
      <c r="F29" s="62"/>
      <c r="G29" s="76"/>
      <c r="H29" s="76"/>
      <c r="I29" s="67"/>
      <c r="J29" s="67"/>
      <c r="K29" s="68"/>
      <c r="L29" s="68"/>
      <c r="M29" s="67"/>
      <c r="N29" s="67"/>
      <c r="O29" s="68"/>
      <c r="P29" s="68"/>
      <c r="Q29" s="113"/>
      <c r="R29" s="113"/>
      <c r="S29" s="68"/>
      <c r="T29" s="68"/>
      <c r="U29" s="68"/>
      <c r="V29" s="68"/>
      <c r="W29" s="63"/>
      <c r="X29" s="64"/>
      <c r="Z29" s="64">
        <v>18</v>
      </c>
      <c r="AA29" s="69">
        <f t="shared" si="0"/>
        <v>42960</v>
      </c>
      <c r="AB29" s="62">
        <f t="shared" si="1"/>
        <v>0</v>
      </c>
      <c r="AC29" s="64">
        <f t="shared" si="2"/>
        <v>0</v>
      </c>
      <c r="AD29" s="64">
        <f t="shared" si="3"/>
        <v>0</v>
      </c>
      <c r="AE29" s="70">
        <f t="shared" si="4"/>
        <v>42704</v>
      </c>
      <c r="AF29" s="68">
        <f t="shared" si="5"/>
        <v>0</v>
      </c>
      <c r="AG29" s="68">
        <f t="shared" si="6"/>
        <v>0</v>
      </c>
      <c r="AH29" s="70">
        <f t="shared" si="7"/>
        <v>42704</v>
      </c>
      <c r="AI29" s="68">
        <f t="shared" si="8"/>
        <v>0</v>
      </c>
      <c r="AJ29" s="68">
        <f t="shared" si="9"/>
        <v>0</v>
      </c>
      <c r="AK29" s="64">
        <f t="shared" si="10"/>
        <v>0</v>
      </c>
      <c r="AL29" s="64">
        <f t="shared" si="11"/>
        <v>0</v>
      </c>
      <c r="AM29" s="73">
        <f t="shared" si="12"/>
        <v>0</v>
      </c>
      <c r="AN29" s="73">
        <f t="shared" si="13"/>
        <v>0</v>
      </c>
      <c r="AO29" s="63">
        <f t="shared" si="14"/>
        <v>0</v>
      </c>
      <c r="AP29" s="64">
        <f t="shared" si="15"/>
      </c>
      <c r="AQ29" s="64" t="e">
        <f>IF(#REF!="","",#REF!)</f>
        <v>#REF!</v>
      </c>
    </row>
    <row r="30" spans="3:43" ht="18.75" customHeight="1">
      <c r="C30" s="113">
        <v>19</v>
      </c>
      <c r="D30" s="67">
        <v>8</v>
      </c>
      <c r="E30" s="67">
        <v>31</v>
      </c>
      <c r="F30" s="62"/>
      <c r="G30" s="76"/>
      <c r="H30" s="76"/>
      <c r="I30" s="67"/>
      <c r="J30" s="67"/>
      <c r="K30" s="68"/>
      <c r="L30" s="68"/>
      <c r="M30" s="67"/>
      <c r="N30" s="67"/>
      <c r="O30" s="68"/>
      <c r="P30" s="68"/>
      <c r="Q30" s="113"/>
      <c r="R30" s="113"/>
      <c r="S30" s="68"/>
      <c r="T30" s="68"/>
      <c r="U30" s="68"/>
      <c r="V30" s="68"/>
      <c r="W30" s="63"/>
      <c r="X30" s="64"/>
      <c r="Z30" s="64">
        <v>19</v>
      </c>
      <c r="AA30" s="69">
        <f t="shared" si="0"/>
        <v>42978</v>
      </c>
      <c r="AB30" s="62">
        <f t="shared" si="1"/>
        <v>0</v>
      </c>
      <c r="AC30" s="64">
        <f t="shared" si="2"/>
        <v>0</v>
      </c>
      <c r="AD30" s="64">
        <f t="shared" si="3"/>
        <v>0</v>
      </c>
      <c r="AE30" s="70">
        <f t="shared" si="4"/>
        <v>42704</v>
      </c>
      <c r="AF30" s="68">
        <f t="shared" si="5"/>
        <v>0</v>
      </c>
      <c r="AG30" s="68">
        <f t="shared" si="6"/>
        <v>0</v>
      </c>
      <c r="AH30" s="70">
        <f t="shared" si="7"/>
        <v>42704</v>
      </c>
      <c r="AI30" s="68">
        <f t="shared" si="8"/>
        <v>0</v>
      </c>
      <c r="AJ30" s="68">
        <f t="shared" si="9"/>
        <v>0</v>
      </c>
      <c r="AK30" s="64">
        <f t="shared" si="10"/>
        <v>0</v>
      </c>
      <c r="AL30" s="64">
        <f t="shared" si="11"/>
        <v>0</v>
      </c>
      <c r="AM30" s="73">
        <f t="shared" si="12"/>
        <v>0</v>
      </c>
      <c r="AN30" s="73">
        <f t="shared" si="13"/>
        <v>0</v>
      </c>
      <c r="AO30" s="63">
        <f t="shared" si="14"/>
        <v>0</v>
      </c>
      <c r="AP30" s="64">
        <f t="shared" si="15"/>
      </c>
      <c r="AQ30" s="64" t="e">
        <f>IF(#REF!="","",#REF!)</f>
        <v>#REF!</v>
      </c>
    </row>
    <row r="31" spans="3:43" ht="18.75" customHeight="1">
      <c r="C31" s="113">
        <v>20</v>
      </c>
      <c r="D31" s="67">
        <v>9</v>
      </c>
      <c r="E31" s="67">
        <v>1</v>
      </c>
      <c r="F31" s="62"/>
      <c r="G31" s="76"/>
      <c r="H31" s="76"/>
      <c r="I31" s="67"/>
      <c r="J31" s="67"/>
      <c r="K31" s="68"/>
      <c r="L31" s="68"/>
      <c r="M31" s="67"/>
      <c r="N31" s="67"/>
      <c r="O31" s="68"/>
      <c r="P31" s="68"/>
      <c r="Q31" s="113"/>
      <c r="R31" s="113"/>
      <c r="S31" s="68"/>
      <c r="T31" s="68"/>
      <c r="U31" s="68"/>
      <c r="V31" s="68"/>
      <c r="W31" s="63"/>
      <c r="X31" s="64"/>
      <c r="Z31" s="64">
        <v>20</v>
      </c>
      <c r="AA31" s="69">
        <f t="shared" si="0"/>
        <v>42979</v>
      </c>
      <c r="AB31" s="62">
        <f t="shared" si="1"/>
        <v>0</v>
      </c>
      <c r="AC31" s="64">
        <f t="shared" si="2"/>
        <v>0</v>
      </c>
      <c r="AD31" s="64">
        <f t="shared" si="3"/>
        <v>0</v>
      </c>
      <c r="AE31" s="70">
        <f t="shared" si="4"/>
        <v>42704</v>
      </c>
      <c r="AF31" s="68">
        <f t="shared" si="5"/>
        <v>0</v>
      </c>
      <c r="AG31" s="68">
        <f t="shared" si="6"/>
        <v>0</v>
      </c>
      <c r="AH31" s="70">
        <f t="shared" si="7"/>
        <v>42704</v>
      </c>
      <c r="AI31" s="68">
        <f t="shared" si="8"/>
        <v>0</v>
      </c>
      <c r="AJ31" s="68">
        <f t="shared" si="9"/>
        <v>0</v>
      </c>
      <c r="AK31" s="64">
        <f t="shared" si="10"/>
        <v>0</v>
      </c>
      <c r="AL31" s="64">
        <f t="shared" si="11"/>
        <v>0</v>
      </c>
      <c r="AM31" s="73">
        <f t="shared" si="12"/>
        <v>0</v>
      </c>
      <c r="AN31" s="73">
        <f t="shared" si="13"/>
        <v>0</v>
      </c>
      <c r="AO31" s="63">
        <f t="shared" si="14"/>
        <v>0</v>
      </c>
      <c r="AP31" s="64">
        <f t="shared" si="15"/>
      </c>
      <c r="AQ31" s="64" t="e">
        <f>IF(#REF!="","",#REF!)</f>
        <v>#REF!</v>
      </c>
    </row>
    <row r="32" spans="3:43" ht="18.75" customHeight="1">
      <c r="C32" s="113">
        <v>21</v>
      </c>
      <c r="D32" s="67">
        <v>9</v>
      </c>
      <c r="E32" s="67">
        <v>6</v>
      </c>
      <c r="F32" s="62"/>
      <c r="G32" s="76"/>
      <c r="H32" s="76"/>
      <c r="I32" s="67"/>
      <c r="J32" s="67"/>
      <c r="K32" s="68"/>
      <c r="L32" s="68"/>
      <c r="M32" s="67"/>
      <c r="N32" s="67"/>
      <c r="O32" s="68"/>
      <c r="P32" s="68"/>
      <c r="Q32" s="113"/>
      <c r="R32" s="113"/>
      <c r="S32" s="68"/>
      <c r="T32" s="68"/>
      <c r="U32" s="68"/>
      <c r="V32" s="68"/>
      <c r="W32" s="63"/>
      <c r="X32" s="64"/>
      <c r="Z32" s="64">
        <v>21</v>
      </c>
      <c r="AA32" s="69">
        <f t="shared" si="0"/>
        <v>42984</v>
      </c>
      <c r="AB32" s="62">
        <f t="shared" si="1"/>
        <v>0</v>
      </c>
      <c r="AC32" s="64">
        <f t="shared" si="2"/>
        <v>0</v>
      </c>
      <c r="AD32" s="64">
        <f t="shared" si="3"/>
        <v>0</v>
      </c>
      <c r="AE32" s="70">
        <f t="shared" si="4"/>
        <v>42704</v>
      </c>
      <c r="AF32" s="68">
        <f t="shared" si="5"/>
        <v>0</v>
      </c>
      <c r="AG32" s="68">
        <f t="shared" si="6"/>
        <v>0</v>
      </c>
      <c r="AH32" s="70">
        <f t="shared" si="7"/>
        <v>42704</v>
      </c>
      <c r="AI32" s="68">
        <f t="shared" si="8"/>
        <v>0</v>
      </c>
      <c r="AJ32" s="68">
        <f t="shared" si="9"/>
        <v>0</v>
      </c>
      <c r="AK32" s="64">
        <f t="shared" si="10"/>
        <v>0</v>
      </c>
      <c r="AL32" s="64">
        <f t="shared" si="11"/>
        <v>0</v>
      </c>
      <c r="AM32" s="73">
        <f t="shared" si="12"/>
        <v>0</v>
      </c>
      <c r="AN32" s="73">
        <f t="shared" si="13"/>
        <v>0</v>
      </c>
      <c r="AO32" s="63">
        <f t="shared" si="14"/>
        <v>0</v>
      </c>
      <c r="AP32" s="64">
        <f t="shared" si="15"/>
      </c>
      <c r="AQ32" s="64" t="e">
        <f>IF(#REF!="","",#REF!)</f>
        <v>#REF!</v>
      </c>
    </row>
    <row r="33" spans="3:43" ht="18.75" customHeight="1">
      <c r="C33" s="113">
        <v>22</v>
      </c>
      <c r="D33" s="67">
        <v>9</v>
      </c>
      <c r="E33" s="67">
        <v>13</v>
      </c>
      <c r="F33" s="62"/>
      <c r="G33" s="76"/>
      <c r="H33" s="76"/>
      <c r="I33" s="67"/>
      <c r="J33" s="67"/>
      <c r="K33" s="68"/>
      <c r="L33" s="68"/>
      <c r="M33" s="67"/>
      <c r="N33" s="67"/>
      <c r="O33" s="68"/>
      <c r="P33" s="68"/>
      <c r="Q33" s="113"/>
      <c r="R33" s="113"/>
      <c r="S33" s="68"/>
      <c r="T33" s="68"/>
      <c r="U33" s="68"/>
      <c r="V33" s="68"/>
      <c r="W33" s="63"/>
      <c r="X33" s="64"/>
      <c r="Z33" s="64">
        <v>22</v>
      </c>
      <c r="AA33" s="69">
        <f t="shared" si="0"/>
        <v>42991</v>
      </c>
      <c r="AB33" s="62">
        <f t="shared" si="1"/>
        <v>0</v>
      </c>
      <c r="AC33" s="64">
        <f t="shared" si="2"/>
        <v>0</v>
      </c>
      <c r="AD33" s="64">
        <f t="shared" si="3"/>
        <v>0</v>
      </c>
      <c r="AE33" s="70">
        <f t="shared" si="4"/>
        <v>42704</v>
      </c>
      <c r="AF33" s="68">
        <f t="shared" si="5"/>
        <v>0</v>
      </c>
      <c r="AG33" s="68">
        <f t="shared" si="6"/>
        <v>0</v>
      </c>
      <c r="AH33" s="70">
        <f t="shared" si="7"/>
        <v>42704</v>
      </c>
      <c r="AI33" s="68">
        <f t="shared" si="8"/>
        <v>0</v>
      </c>
      <c r="AJ33" s="68">
        <f t="shared" si="9"/>
        <v>0</v>
      </c>
      <c r="AK33" s="64">
        <f t="shared" si="10"/>
        <v>0</v>
      </c>
      <c r="AL33" s="64">
        <f t="shared" si="11"/>
        <v>0</v>
      </c>
      <c r="AM33" s="73">
        <f t="shared" si="12"/>
        <v>0</v>
      </c>
      <c r="AN33" s="73">
        <f t="shared" si="13"/>
        <v>0</v>
      </c>
      <c r="AO33" s="63">
        <f t="shared" si="14"/>
        <v>0</v>
      </c>
      <c r="AP33" s="64">
        <f t="shared" si="15"/>
      </c>
      <c r="AQ33" s="64" t="e">
        <f>IF(#REF!="","",#REF!)</f>
        <v>#REF!</v>
      </c>
    </row>
    <row r="34" spans="3:43" ht="18.75" customHeight="1">
      <c r="C34" s="113">
        <v>23</v>
      </c>
      <c r="D34" s="67">
        <v>9</v>
      </c>
      <c r="E34" s="67">
        <v>13</v>
      </c>
      <c r="F34" s="62"/>
      <c r="G34" s="76"/>
      <c r="H34" s="76"/>
      <c r="I34" s="67"/>
      <c r="J34" s="67"/>
      <c r="K34" s="68"/>
      <c r="L34" s="68"/>
      <c r="M34" s="67"/>
      <c r="N34" s="67"/>
      <c r="O34" s="68"/>
      <c r="P34" s="68"/>
      <c r="Q34" s="113"/>
      <c r="R34" s="113"/>
      <c r="S34" s="68"/>
      <c r="T34" s="68"/>
      <c r="U34" s="68"/>
      <c r="V34" s="68"/>
      <c r="W34" s="63"/>
      <c r="X34" s="64"/>
      <c r="Z34" s="64">
        <v>23</v>
      </c>
      <c r="AA34" s="69">
        <f t="shared" si="0"/>
        <v>42991</v>
      </c>
      <c r="AB34" s="62">
        <f t="shared" si="1"/>
        <v>0</v>
      </c>
      <c r="AC34" s="64">
        <f t="shared" si="2"/>
        <v>0</v>
      </c>
      <c r="AD34" s="64">
        <f t="shared" si="3"/>
        <v>0</v>
      </c>
      <c r="AE34" s="70">
        <f t="shared" si="4"/>
        <v>42704</v>
      </c>
      <c r="AF34" s="68">
        <f t="shared" si="5"/>
        <v>0</v>
      </c>
      <c r="AG34" s="68">
        <f t="shared" si="6"/>
        <v>0</v>
      </c>
      <c r="AH34" s="70">
        <f t="shared" si="7"/>
        <v>42704</v>
      </c>
      <c r="AI34" s="68">
        <f t="shared" si="8"/>
        <v>0</v>
      </c>
      <c r="AJ34" s="68">
        <f t="shared" si="9"/>
        <v>0</v>
      </c>
      <c r="AK34" s="64">
        <f t="shared" si="10"/>
        <v>0</v>
      </c>
      <c r="AL34" s="64">
        <f t="shared" si="11"/>
        <v>0</v>
      </c>
      <c r="AM34" s="73">
        <f t="shared" si="12"/>
        <v>0</v>
      </c>
      <c r="AN34" s="73">
        <f t="shared" si="13"/>
        <v>0</v>
      </c>
      <c r="AO34" s="63">
        <f t="shared" si="14"/>
        <v>0</v>
      </c>
      <c r="AP34" s="64">
        <f t="shared" si="15"/>
      </c>
      <c r="AQ34" s="64" t="e">
        <f>IF(#REF!="","",#REF!)</f>
        <v>#REF!</v>
      </c>
    </row>
    <row r="35" spans="3:43" ht="18.75" customHeight="1">
      <c r="C35" s="113">
        <v>24</v>
      </c>
      <c r="D35" s="67">
        <v>9</v>
      </c>
      <c r="E35" s="67">
        <v>27</v>
      </c>
      <c r="F35" s="62"/>
      <c r="G35" s="76"/>
      <c r="H35" s="76"/>
      <c r="I35" s="67"/>
      <c r="J35" s="67"/>
      <c r="K35" s="68"/>
      <c r="L35" s="68"/>
      <c r="M35" s="67"/>
      <c r="N35" s="67"/>
      <c r="O35" s="68"/>
      <c r="P35" s="68"/>
      <c r="Q35" s="113"/>
      <c r="R35" s="113"/>
      <c r="S35" s="68"/>
      <c r="T35" s="68"/>
      <c r="U35" s="68"/>
      <c r="V35" s="68"/>
      <c r="W35" s="63"/>
      <c r="X35" s="64"/>
      <c r="Z35" s="64">
        <v>24</v>
      </c>
      <c r="AA35" s="69">
        <f t="shared" si="0"/>
        <v>43005</v>
      </c>
      <c r="AB35" s="62">
        <f t="shared" si="1"/>
        <v>0</v>
      </c>
      <c r="AC35" s="64">
        <f t="shared" si="2"/>
        <v>0</v>
      </c>
      <c r="AD35" s="64">
        <f t="shared" si="3"/>
        <v>0</v>
      </c>
      <c r="AE35" s="70">
        <f t="shared" si="4"/>
        <v>42704</v>
      </c>
      <c r="AF35" s="68">
        <f t="shared" si="5"/>
        <v>0</v>
      </c>
      <c r="AG35" s="68">
        <f t="shared" si="6"/>
        <v>0</v>
      </c>
      <c r="AH35" s="70">
        <f t="shared" si="7"/>
        <v>42704</v>
      </c>
      <c r="AI35" s="68">
        <f t="shared" si="8"/>
        <v>0</v>
      </c>
      <c r="AJ35" s="68">
        <f t="shared" si="9"/>
        <v>0</v>
      </c>
      <c r="AK35" s="64">
        <f t="shared" si="10"/>
        <v>0</v>
      </c>
      <c r="AL35" s="64">
        <f t="shared" si="11"/>
        <v>0</v>
      </c>
      <c r="AM35" s="73">
        <f t="shared" si="12"/>
        <v>0</v>
      </c>
      <c r="AN35" s="73">
        <f t="shared" si="13"/>
        <v>0</v>
      </c>
      <c r="AO35" s="63">
        <f t="shared" si="14"/>
        <v>0</v>
      </c>
      <c r="AP35" s="64">
        <f t="shared" si="15"/>
      </c>
      <c r="AQ35" s="64" t="e">
        <f>IF(#REF!="","",#REF!)</f>
        <v>#REF!</v>
      </c>
    </row>
    <row r="36" spans="3:43" ht="18.75" customHeight="1">
      <c r="C36" s="113">
        <v>25</v>
      </c>
      <c r="D36" s="67">
        <v>9</v>
      </c>
      <c r="E36" s="67">
        <v>30</v>
      </c>
      <c r="F36" s="62"/>
      <c r="G36" s="76"/>
      <c r="H36" s="76"/>
      <c r="I36" s="67"/>
      <c r="J36" s="67"/>
      <c r="K36" s="68"/>
      <c r="L36" s="68"/>
      <c r="M36" s="67"/>
      <c r="N36" s="67"/>
      <c r="O36" s="68"/>
      <c r="P36" s="68"/>
      <c r="Q36" s="113"/>
      <c r="R36" s="113"/>
      <c r="S36" s="68"/>
      <c r="T36" s="68"/>
      <c r="U36" s="68"/>
      <c r="V36" s="68"/>
      <c r="W36" s="63"/>
      <c r="X36" s="64"/>
      <c r="Z36" s="64">
        <v>25</v>
      </c>
      <c r="AA36" s="69">
        <f t="shared" si="0"/>
        <v>43008</v>
      </c>
      <c r="AB36" s="62">
        <f t="shared" si="1"/>
        <v>0</v>
      </c>
      <c r="AC36" s="64">
        <f t="shared" si="2"/>
        <v>0</v>
      </c>
      <c r="AD36" s="64">
        <f t="shared" si="3"/>
        <v>0</v>
      </c>
      <c r="AE36" s="70">
        <f t="shared" si="4"/>
        <v>42704</v>
      </c>
      <c r="AF36" s="68">
        <f t="shared" si="5"/>
        <v>0</v>
      </c>
      <c r="AG36" s="68">
        <f t="shared" si="6"/>
        <v>0</v>
      </c>
      <c r="AH36" s="70">
        <f t="shared" si="7"/>
        <v>42704</v>
      </c>
      <c r="AI36" s="68">
        <f t="shared" si="8"/>
        <v>0</v>
      </c>
      <c r="AJ36" s="68">
        <f t="shared" si="9"/>
        <v>0</v>
      </c>
      <c r="AK36" s="64">
        <f t="shared" si="10"/>
        <v>0</v>
      </c>
      <c r="AL36" s="64">
        <f t="shared" si="11"/>
        <v>0</v>
      </c>
      <c r="AM36" s="73">
        <f t="shared" si="12"/>
        <v>0</v>
      </c>
      <c r="AN36" s="73">
        <f t="shared" si="13"/>
        <v>0</v>
      </c>
      <c r="AO36" s="63">
        <f t="shared" si="14"/>
        <v>0</v>
      </c>
      <c r="AP36" s="64">
        <f t="shared" si="15"/>
      </c>
      <c r="AQ36" s="64" t="e">
        <f>IF(#REF!="","",#REF!)</f>
        <v>#REF!</v>
      </c>
    </row>
    <row r="37" spans="3:43" ht="18.75" customHeight="1">
      <c r="C37" s="113">
        <v>26</v>
      </c>
      <c r="D37" s="67">
        <v>10</v>
      </c>
      <c r="E37" s="67">
        <v>25</v>
      </c>
      <c r="F37" s="62"/>
      <c r="G37" s="111"/>
      <c r="H37" s="76"/>
      <c r="I37" s="67"/>
      <c r="J37" s="67"/>
      <c r="K37" s="68"/>
      <c r="L37" s="68"/>
      <c r="M37" s="67"/>
      <c r="N37" s="67"/>
      <c r="O37" s="68"/>
      <c r="P37" s="68"/>
      <c r="Q37" s="113"/>
      <c r="R37" s="113"/>
      <c r="S37" s="68"/>
      <c r="T37" s="68"/>
      <c r="U37" s="68"/>
      <c r="V37" s="68"/>
      <c r="W37" s="63"/>
      <c r="X37" s="64"/>
      <c r="Z37" s="64">
        <v>26</v>
      </c>
      <c r="AA37" s="69">
        <f t="shared" si="0"/>
        <v>43033</v>
      </c>
      <c r="AB37" s="62">
        <f t="shared" si="1"/>
        <v>0</v>
      </c>
      <c r="AC37" s="64">
        <f t="shared" si="2"/>
        <v>0</v>
      </c>
      <c r="AD37" s="64">
        <f t="shared" si="3"/>
        <v>0</v>
      </c>
      <c r="AE37" s="70">
        <f t="shared" si="4"/>
        <v>42704</v>
      </c>
      <c r="AF37" s="68">
        <f t="shared" si="5"/>
        <v>0</v>
      </c>
      <c r="AG37" s="68">
        <f t="shared" si="6"/>
        <v>0</v>
      </c>
      <c r="AH37" s="70">
        <f t="shared" si="7"/>
        <v>42704</v>
      </c>
      <c r="AI37" s="68">
        <f t="shared" si="8"/>
        <v>0</v>
      </c>
      <c r="AJ37" s="68">
        <f t="shared" si="9"/>
        <v>0</v>
      </c>
      <c r="AK37" s="64">
        <f t="shared" si="10"/>
        <v>0</v>
      </c>
      <c r="AL37" s="64">
        <f t="shared" si="11"/>
        <v>0</v>
      </c>
      <c r="AM37" s="73">
        <f t="shared" si="12"/>
        <v>0</v>
      </c>
      <c r="AN37" s="73">
        <f t="shared" si="13"/>
        <v>0</v>
      </c>
      <c r="AO37" s="63">
        <f t="shared" si="14"/>
        <v>0</v>
      </c>
      <c r="AP37" s="64">
        <f t="shared" si="15"/>
      </c>
      <c r="AQ37" s="64" t="e">
        <f>IF(#REF!="","",#REF!)</f>
        <v>#REF!</v>
      </c>
    </row>
    <row r="38" spans="3:43" ht="18.75" customHeight="1">
      <c r="C38" s="113">
        <v>27</v>
      </c>
      <c r="D38" s="67"/>
      <c r="E38" s="67"/>
      <c r="F38" s="62"/>
      <c r="G38" s="111"/>
      <c r="H38" s="76"/>
      <c r="I38" s="67"/>
      <c r="J38" s="67"/>
      <c r="K38" s="68"/>
      <c r="L38" s="68"/>
      <c r="M38" s="67"/>
      <c r="N38" s="67"/>
      <c r="O38" s="68"/>
      <c r="P38" s="68"/>
      <c r="Q38" s="113"/>
      <c r="R38" s="113"/>
      <c r="S38" s="68"/>
      <c r="T38" s="68"/>
      <c r="U38" s="68"/>
      <c r="V38" s="68"/>
      <c r="W38" s="63"/>
      <c r="X38" s="64"/>
      <c r="Z38" s="64">
        <v>27</v>
      </c>
      <c r="AA38" s="69">
        <f t="shared" si="0"/>
        <v>42704</v>
      </c>
      <c r="AB38" s="62">
        <f t="shared" si="1"/>
        <v>0</v>
      </c>
      <c r="AC38" s="64">
        <f t="shared" si="2"/>
        <v>0</v>
      </c>
      <c r="AD38" s="64">
        <f t="shared" si="3"/>
        <v>0</v>
      </c>
      <c r="AE38" s="70">
        <f t="shared" si="4"/>
        <v>42704</v>
      </c>
      <c r="AF38" s="68">
        <f t="shared" si="5"/>
        <v>0</v>
      </c>
      <c r="AG38" s="68">
        <f t="shared" si="6"/>
        <v>0</v>
      </c>
      <c r="AH38" s="70">
        <f t="shared" si="7"/>
        <v>42704</v>
      </c>
      <c r="AI38" s="68">
        <f t="shared" si="8"/>
        <v>0</v>
      </c>
      <c r="AJ38" s="68">
        <f t="shared" si="9"/>
        <v>0</v>
      </c>
      <c r="AK38" s="64">
        <f t="shared" si="10"/>
        <v>0</v>
      </c>
      <c r="AL38" s="64">
        <f t="shared" si="11"/>
        <v>0</v>
      </c>
      <c r="AM38" s="73">
        <f t="shared" si="12"/>
        <v>0</v>
      </c>
      <c r="AN38" s="73">
        <f t="shared" si="13"/>
        <v>0</v>
      </c>
      <c r="AO38" s="63">
        <f t="shared" si="14"/>
        <v>0</v>
      </c>
      <c r="AP38" s="64">
        <f t="shared" si="15"/>
      </c>
      <c r="AQ38" s="64" t="e">
        <f>IF(#REF!="","",#REF!)</f>
        <v>#REF!</v>
      </c>
    </row>
    <row r="39" spans="3:43" ht="18.75" customHeight="1">
      <c r="C39" s="113">
        <v>28</v>
      </c>
      <c r="D39" s="67"/>
      <c r="E39" s="67"/>
      <c r="F39" s="62"/>
      <c r="G39" s="76"/>
      <c r="H39" s="76"/>
      <c r="I39" s="67"/>
      <c r="J39" s="67"/>
      <c r="K39" s="68"/>
      <c r="L39" s="68"/>
      <c r="M39" s="67"/>
      <c r="N39" s="67"/>
      <c r="O39" s="68"/>
      <c r="P39" s="68"/>
      <c r="Q39" s="113"/>
      <c r="R39" s="113"/>
      <c r="S39" s="68"/>
      <c r="T39" s="68"/>
      <c r="U39" s="68"/>
      <c r="V39" s="68"/>
      <c r="W39" s="63"/>
      <c r="X39" s="64"/>
      <c r="Z39" s="64">
        <v>28</v>
      </c>
      <c r="AA39" s="69">
        <f t="shared" si="0"/>
        <v>42704</v>
      </c>
      <c r="AB39" s="62">
        <f t="shared" si="1"/>
        <v>0</v>
      </c>
      <c r="AC39" s="64">
        <f t="shared" si="2"/>
        <v>0</v>
      </c>
      <c r="AD39" s="64">
        <f t="shared" si="3"/>
        <v>0</v>
      </c>
      <c r="AE39" s="70">
        <f t="shared" si="4"/>
        <v>42704</v>
      </c>
      <c r="AF39" s="68">
        <f t="shared" si="5"/>
        <v>0</v>
      </c>
      <c r="AG39" s="68">
        <f t="shared" si="6"/>
        <v>0</v>
      </c>
      <c r="AH39" s="70">
        <f t="shared" si="7"/>
        <v>42704</v>
      </c>
      <c r="AI39" s="68">
        <f t="shared" si="8"/>
        <v>0</v>
      </c>
      <c r="AJ39" s="68">
        <f t="shared" si="9"/>
        <v>0</v>
      </c>
      <c r="AK39" s="64">
        <f t="shared" si="10"/>
        <v>0</v>
      </c>
      <c r="AL39" s="64">
        <f t="shared" si="11"/>
        <v>0</v>
      </c>
      <c r="AM39" s="73">
        <f t="shared" si="12"/>
        <v>0</v>
      </c>
      <c r="AN39" s="73">
        <f t="shared" si="13"/>
        <v>0</v>
      </c>
      <c r="AO39" s="63">
        <f t="shared" si="14"/>
        <v>0</v>
      </c>
      <c r="AP39" s="64">
        <f t="shared" si="15"/>
      </c>
      <c r="AQ39" s="64" t="e">
        <f>IF(#REF!="","",#REF!)</f>
        <v>#REF!</v>
      </c>
    </row>
    <row r="40" spans="3:43" ht="18.75" customHeight="1">
      <c r="C40" s="113">
        <v>29</v>
      </c>
      <c r="D40" s="67"/>
      <c r="E40" s="67"/>
      <c r="F40" s="62"/>
      <c r="G40" s="76"/>
      <c r="H40" s="76"/>
      <c r="I40" s="67"/>
      <c r="J40" s="67"/>
      <c r="K40" s="68"/>
      <c r="L40" s="68"/>
      <c r="M40" s="67"/>
      <c r="N40" s="67"/>
      <c r="O40" s="68"/>
      <c r="P40" s="68"/>
      <c r="Q40" s="113"/>
      <c r="R40" s="113"/>
      <c r="S40" s="68"/>
      <c r="T40" s="68"/>
      <c r="U40" s="68"/>
      <c r="V40" s="68"/>
      <c r="W40" s="63"/>
      <c r="X40" s="64"/>
      <c r="Z40" s="64">
        <v>29</v>
      </c>
      <c r="AA40" s="69">
        <f t="shared" si="0"/>
        <v>42704</v>
      </c>
      <c r="AB40" s="62">
        <f t="shared" si="1"/>
        <v>0</v>
      </c>
      <c r="AC40" s="64">
        <f t="shared" si="2"/>
        <v>0</v>
      </c>
      <c r="AD40" s="64">
        <f t="shared" si="3"/>
        <v>0</v>
      </c>
      <c r="AE40" s="70">
        <f t="shared" si="4"/>
        <v>42704</v>
      </c>
      <c r="AF40" s="68">
        <f t="shared" si="5"/>
        <v>0</v>
      </c>
      <c r="AG40" s="68">
        <f t="shared" si="6"/>
        <v>0</v>
      </c>
      <c r="AH40" s="70">
        <f t="shared" si="7"/>
        <v>42704</v>
      </c>
      <c r="AI40" s="68">
        <f t="shared" si="8"/>
        <v>0</v>
      </c>
      <c r="AJ40" s="68">
        <f t="shared" si="9"/>
        <v>0</v>
      </c>
      <c r="AK40" s="64">
        <f t="shared" si="10"/>
        <v>0</v>
      </c>
      <c r="AL40" s="64">
        <f t="shared" si="11"/>
        <v>0</v>
      </c>
      <c r="AM40" s="73">
        <f t="shared" si="12"/>
        <v>0</v>
      </c>
      <c r="AN40" s="73">
        <f t="shared" si="13"/>
        <v>0</v>
      </c>
      <c r="AO40" s="63">
        <f t="shared" si="14"/>
        <v>0</v>
      </c>
      <c r="AP40" s="64">
        <f t="shared" si="15"/>
      </c>
      <c r="AQ40" s="64" t="e">
        <f>IF(#REF!="","",#REF!)</f>
        <v>#REF!</v>
      </c>
    </row>
    <row r="41" spans="3:43" ht="18.75" customHeight="1">
      <c r="C41" s="113">
        <v>30</v>
      </c>
      <c r="D41" s="67"/>
      <c r="E41" s="67"/>
      <c r="F41" s="62"/>
      <c r="G41" s="76"/>
      <c r="H41" s="76"/>
      <c r="I41" s="67"/>
      <c r="J41" s="67"/>
      <c r="K41" s="68"/>
      <c r="L41" s="68"/>
      <c r="M41" s="67"/>
      <c r="N41" s="67"/>
      <c r="O41" s="68"/>
      <c r="P41" s="68"/>
      <c r="Q41" s="113"/>
      <c r="R41" s="113"/>
      <c r="S41" s="68"/>
      <c r="T41" s="68"/>
      <c r="U41" s="68"/>
      <c r="V41" s="68"/>
      <c r="W41" s="63"/>
      <c r="X41" s="64"/>
      <c r="Z41" s="64">
        <v>30</v>
      </c>
      <c r="AA41" s="69">
        <f t="shared" si="0"/>
        <v>42704</v>
      </c>
      <c r="AB41" s="62">
        <f t="shared" si="1"/>
        <v>0</v>
      </c>
      <c r="AC41" s="64">
        <f t="shared" si="2"/>
        <v>0</v>
      </c>
      <c r="AD41" s="64">
        <f t="shared" si="3"/>
        <v>0</v>
      </c>
      <c r="AE41" s="70">
        <f t="shared" si="4"/>
        <v>42704</v>
      </c>
      <c r="AF41" s="68">
        <f t="shared" si="5"/>
        <v>0</v>
      </c>
      <c r="AG41" s="68">
        <f t="shared" si="6"/>
        <v>0</v>
      </c>
      <c r="AH41" s="70">
        <f t="shared" si="7"/>
        <v>42704</v>
      </c>
      <c r="AI41" s="68">
        <f t="shared" si="8"/>
        <v>0</v>
      </c>
      <c r="AJ41" s="68">
        <f t="shared" si="9"/>
        <v>0</v>
      </c>
      <c r="AK41" s="64">
        <f t="shared" si="10"/>
        <v>0</v>
      </c>
      <c r="AL41" s="64">
        <f t="shared" si="11"/>
        <v>0</v>
      </c>
      <c r="AM41" s="73">
        <f t="shared" si="12"/>
        <v>0</v>
      </c>
      <c r="AN41" s="73">
        <f t="shared" si="13"/>
        <v>0</v>
      </c>
      <c r="AO41" s="63">
        <f t="shared" si="14"/>
        <v>0</v>
      </c>
      <c r="AP41" s="64">
        <f t="shared" si="15"/>
      </c>
      <c r="AQ41" s="64" t="e">
        <f>IF(#REF!="","",#REF!)</f>
        <v>#REF!</v>
      </c>
    </row>
    <row r="42" spans="3:43" ht="18.75" customHeight="1">
      <c r="C42" s="113">
        <v>31</v>
      </c>
      <c r="D42" s="67"/>
      <c r="E42" s="67"/>
      <c r="F42" s="62"/>
      <c r="G42" s="111"/>
      <c r="H42" s="76"/>
      <c r="I42" s="67"/>
      <c r="J42" s="67"/>
      <c r="K42" s="68"/>
      <c r="L42" s="68"/>
      <c r="M42" s="67"/>
      <c r="N42" s="67"/>
      <c r="O42" s="68"/>
      <c r="P42" s="68"/>
      <c r="Q42" s="113"/>
      <c r="R42" s="113"/>
      <c r="S42" s="68"/>
      <c r="T42" s="68"/>
      <c r="U42" s="68"/>
      <c r="V42" s="68"/>
      <c r="W42" s="63"/>
      <c r="X42" s="64"/>
      <c r="Z42" s="64">
        <v>31</v>
      </c>
      <c r="AA42" s="69">
        <f t="shared" si="0"/>
        <v>42704</v>
      </c>
      <c r="AB42" s="62">
        <f t="shared" si="1"/>
        <v>0</v>
      </c>
      <c r="AC42" s="64">
        <f t="shared" si="2"/>
        <v>0</v>
      </c>
      <c r="AD42" s="64">
        <f t="shared" si="3"/>
        <v>0</v>
      </c>
      <c r="AE42" s="70">
        <f t="shared" si="4"/>
        <v>42704</v>
      </c>
      <c r="AF42" s="68">
        <f t="shared" si="5"/>
        <v>0</v>
      </c>
      <c r="AG42" s="68">
        <f t="shared" si="6"/>
        <v>0</v>
      </c>
      <c r="AH42" s="70">
        <f t="shared" si="7"/>
        <v>42704</v>
      </c>
      <c r="AI42" s="68">
        <f t="shared" si="8"/>
        <v>0</v>
      </c>
      <c r="AJ42" s="68">
        <f t="shared" si="9"/>
        <v>0</v>
      </c>
      <c r="AK42" s="64">
        <f t="shared" si="10"/>
        <v>0</v>
      </c>
      <c r="AL42" s="64">
        <f t="shared" si="11"/>
        <v>0</v>
      </c>
      <c r="AM42" s="73">
        <f t="shared" si="12"/>
        <v>0</v>
      </c>
      <c r="AN42" s="73">
        <f t="shared" si="13"/>
        <v>0</v>
      </c>
      <c r="AO42" s="63">
        <f t="shared" si="14"/>
        <v>0</v>
      </c>
      <c r="AP42" s="64">
        <f t="shared" si="15"/>
      </c>
      <c r="AQ42" s="64" t="e">
        <f>IF(#REF!="","",#REF!)</f>
        <v>#REF!</v>
      </c>
    </row>
    <row r="43" spans="3:43" ht="18.75" customHeight="1">
      <c r="C43" s="113">
        <v>32</v>
      </c>
      <c r="D43" s="67"/>
      <c r="E43" s="67"/>
      <c r="F43" s="62"/>
      <c r="G43" s="76"/>
      <c r="H43" s="76"/>
      <c r="I43" s="67"/>
      <c r="J43" s="67"/>
      <c r="K43" s="68"/>
      <c r="L43" s="68"/>
      <c r="M43" s="67"/>
      <c r="N43" s="67"/>
      <c r="O43" s="68"/>
      <c r="P43" s="68"/>
      <c r="Q43" s="113"/>
      <c r="R43" s="113"/>
      <c r="S43" s="68"/>
      <c r="T43" s="68"/>
      <c r="U43" s="68"/>
      <c r="V43" s="68"/>
      <c r="W43" s="63"/>
      <c r="X43" s="64"/>
      <c r="Z43" s="64">
        <v>32</v>
      </c>
      <c r="AA43" s="69">
        <f t="shared" si="0"/>
        <v>42704</v>
      </c>
      <c r="AB43" s="62">
        <f t="shared" si="1"/>
        <v>0</v>
      </c>
      <c r="AC43" s="64">
        <f t="shared" si="2"/>
        <v>0</v>
      </c>
      <c r="AD43" s="64">
        <f t="shared" si="3"/>
        <v>0</v>
      </c>
      <c r="AE43" s="70">
        <f t="shared" si="4"/>
        <v>42704</v>
      </c>
      <c r="AF43" s="68">
        <f t="shared" si="5"/>
        <v>0</v>
      </c>
      <c r="AG43" s="68">
        <f t="shared" si="6"/>
        <v>0</v>
      </c>
      <c r="AH43" s="70">
        <f t="shared" si="7"/>
        <v>42704</v>
      </c>
      <c r="AI43" s="68">
        <f t="shared" si="8"/>
        <v>0</v>
      </c>
      <c r="AJ43" s="68">
        <f t="shared" si="9"/>
        <v>0</v>
      </c>
      <c r="AK43" s="64">
        <f t="shared" si="10"/>
        <v>0</v>
      </c>
      <c r="AL43" s="64">
        <f t="shared" si="11"/>
        <v>0</v>
      </c>
      <c r="AM43" s="73">
        <f t="shared" si="12"/>
        <v>0</v>
      </c>
      <c r="AN43" s="73">
        <f t="shared" si="13"/>
        <v>0</v>
      </c>
      <c r="AO43" s="63">
        <f t="shared" si="14"/>
        <v>0</v>
      </c>
      <c r="AP43" s="64">
        <f t="shared" si="15"/>
      </c>
      <c r="AQ43" s="64" t="e">
        <f>IF(#REF!="","",#REF!)</f>
        <v>#REF!</v>
      </c>
    </row>
    <row r="44" spans="3:43" ht="18.75" customHeight="1">
      <c r="C44" s="113">
        <v>33</v>
      </c>
      <c r="D44" s="67"/>
      <c r="E44" s="67"/>
      <c r="F44" s="62"/>
      <c r="G44" s="111"/>
      <c r="H44" s="76"/>
      <c r="I44" s="67"/>
      <c r="J44" s="67"/>
      <c r="K44" s="68"/>
      <c r="L44" s="68"/>
      <c r="M44" s="67"/>
      <c r="N44" s="67"/>
      <c r="O44" s="68"/>
      <c r="P44" s="68"/>
      <c r="Q44" s="113"/>
      <c r="R44" s="113"/>
      <c r="S44" s="68"/>
      <c r="T44" s="68"/>
      <c r="U44" s="68"/>
      <c r="V44" s="68"/>
      <c r="W44" s="63"/>
      <c r="X44" s="64"/>
      <c r="Z44" s="64">
        <v>33</v>
      </c>
      <c r="AA44" s="69">
        <f aca="true" t="shared" si="16" ref="AA44:AA75">DATE($F$2,D44,E44)</f>
        <v>42704</v>
      </c>
      <c r="AB44" s="62">
        <f aca="true" t="shared" si="17" ref="AB44:AB75">F44</f>
        <v>0</v>
      </c>
      <c r="AC44" s="64">
        <f aca="true" t="shared" si="18" ref="AC44:AC75">G44</f>
        <v>0</v>
      </c>
      <c r="AD44" s="64">
        <f aca="true" t="shared" si="19" ref="AD44:AD75">H44</f>
        <v>0</v>
      </c>
      <c r="AE44" s="70">
        <f aca="true" t="shared" si="20" ref="AE44:AE75">DATE($F$2,I44,J44)</f>
        <v>42704</v>
      </c>
      <c r="AF44" s="68">
        <f aca="true" t="shared" si="21" ref="AF44:AF75">K44</f>
        <v>0</v>
      </c>
      <c r="AG44" s="68">
        <f aca="true" t="shared" si="22" ref="AG44:AG75">L44</f>
        <v>0</v>
      </c>
      <c r="AH44" s="70">
        <f aca="true" t="shared" si="23" ref="AH44:AH75">DATE($F$2,M44,N44)</f>
        <v>42704</v>
      </c>
      <c r="AI44" s="68">
        <f aca="true" t="shared" si="24" ref="AI44:AI75">O44</f>
        <v>0</v>
      </c>
      <c r="AJ44" s="68">
        <f aca="true" t="shared" si="25" ref="AJ44:AJ75">P44</f>
        <v>0</v>
      </c>
      <c r="AK44" s="64">
        <f aca="true" t="shared" si="26" ref="AK44:AK75">Q44</f>
        <v>0</v>
      </c>
      <c r="AL44" s="64">
        <f aca="true" t="shared" si="27" ref="AL44:AL75">R44</f>
        <v>0</v>
      </c>
      <c r="AM44" s="73">
        <f aca="true" t="shared" si="28" ref="AM44:AM75">TIME(S44,T44,0)</f>
        <v>0</v>
      </c>
      <c r="AN44" s="73">
        <f aca="true" t="shared" si="29" ref="AN44:AN75">TIME(U44,V44,0)</f>
        <v>0</v>
      </c>
      <c r="AO44" s="63">
        <f aca="true" t="shared" si="30" ref="AO44:AO75">W44</f>
        <v>0</v>
      </c>
      <c r="AP44" s="64">
        <f aca="true" t="shared" si="31" ref="AP44:AP75">IF(X44="","",X44)</f>
      </c>
      <c r="AQ44" s="64" t="e">
        <f>IF(#REF!="","",#REF!)</f>
        <v>#REF!</v>
      </c>
    </row>
    <row r="45" spans="3:43" ht="18.75" customHeight="1">
      <c r="C45" s="113">
        <v>34</v>
      </c>
      <c r="D45" s="67"/>
      <c r="E45" s="67"/>
      <c r="F45" s="62"/>
      <c r="G45" s="76"/>
      <c r="H45" s="76"/>
      <c r="I45" s="67"/>
      <c r="J45" s="67"/>
      <c r="K45" s="68"/>
      <c r="L45" s="68"/>
      <c r="M45" s="67"/>
      <c r="N45" s="67"/>
      <c r="O45" s="68"/>
      <c r="P45" s="68"/>
      <c r="Q45" s="113"/>
      <c r="R45" s="113"/>
      <c r="S45" s="68"/>
      <c r="T45" s="68"/>
      <c r="U45" s="68"/>
      <c r="V45" s="68"/>
      <c r="W45" s="63"/>
      <c r="X45" s="64"/>
      <c r="Z45" s="64">
        <v>34</v>
      </c>
      <c r="AA45" s="69">
        <f t="shared" si="16"/>
        <v>42704</v>
      </c>
      <c r="AB45" s="62">
        <f t="shared" si="17"/>
        <v>0</v>
      </c>
      <c r="AC45" s="64">
        <f t="shared" si="18"/>
        <v>0</v>
      </c>
      <c r="AD45" s="64">
        <f t="shared" si="19"/>
        <v>0</v>
      </c>
      <c r="AE45" s="70">
        <f t="shared" si="20"/>
        <v>42704</v>
      </c>
      <c r="AF45" s="68">
        <f t="shared" si="21"/>
        <v>0</v>
      </c>
      <c r="AG45" s="68">
        <f t="shared" si="22"/>
        <v>0</v>
      </c>
      <c r="AH45" s="70">
        <f t="shared" si="23"/>
        <v>42704</v>
      </c>
      <c r="AI45" s="68">
        <f t="shared" si="24"/>
        <v>0</v>
      </c>
      <c r="AJ45" s="68">
        <f t="shared" si="25"/>
        <v>0</v>
      </c>
      <c r="AK45" s="64">
        <f t="shared" si="26"/>
        <v>0</v>
      </c>
      <c r="AL45" s="64">
        <f t="shared" si="27"/>
        <v>0</v>
      </c>
      <c r="AM45" s="73">
        <f t="shared" si="28"/>
        <v>0</v>
      </c>
      <c r="AN45" s="73">
        <f t="shared" si="29"/>
        <v>0</v>
      </c>
      <c r="AO45" s="63">
        <f t="shared" si="30"/>
        <v>0</v>
      </c>
      <c r="AP45" s="64">
        <f t="shared" si="31"/>
      </c>
      <c r="AQ45" s="64" t="e">
        <f>IF(#REF!="","",#REF!)</f>
        <v>#REF!</v>
      </c>
    </row>
    <row r="46" spans="3:43" ht="18.75" customHeight="1">
      <c r="C46" s="113">
        <v>35</v>
      </c>
      <c r="D46" s="67"/>
      <c r="E46" s="67"/>
      <c r="F46" s="62"/>
      <c r="G46" s="76"/>
      <c r="H46" s="76"/>
      <c r="I46" s="67"/>
      <c r="J46" s="67"/>
      <c r="K46" s="68"/>
      <c r="L46" s="68"/>
      <c r="M46" s="67"/>
      <c r="N46" s="67"/>
      <c r="O46" s="68"/>
      <c r="P46" s="68"/>
      <c r="Q46" s="113"/>
      <c r="R46" s="113"/>
      <c r="S46" s="68"/>
      <c r="T46" s="68"/>
      <c r="U46" s="68"/>
      <c r="V46" s="68"/>
      <c r="W46" s="63"/>
      <c r="X46" s="64"/>
      <c r="Z46" s="64">
        <v>35</v>
      </c>
      <c r="AA46" s="69">
        <f t="shared" si="16"/>
        <v>42704</v>
      </c>
      <c r="AB46" s="62">
        <f t="shared" si="17"/>
        <v>0</v>
      </c>
      <c r="AC46" s="64">
        <f t="shared" si="18"/>
        <v>0</v>
      </c>
      <c r="AD46" s="64">
        <f t="shared" si="19"/>
        <v>0</v>
      </c>
      <c r="AE46" s="70">
        <f t="shared" si="20"/>
        <v>42704</v>
      </c>
      <c r="AF46" s="68">
        <f t="shared" si="21"/>
        <v>0</v>
      </c>
      <c r="AG46" s="68">
        <f t="shared" si="22"/>
        <v>0</v>
      </c>
      <c r="AH46" s="70">
        <f t="shared" si="23"/>
        <v>42704</v>
      </c>
      <c r="AI46" s="68">
        <f t="shared" si="24"/>
        <v>0</v>
      </c>
      <c r="AJ46" s="68">
        <f t="shared" si="25"/>
        <v>0</v>
      </c>
      <c r="AK46" s="64">
        <f t="shared" si="26"/>
        <v>0</v>
      </c>
      <c r="AL46" s="64">
        <f t="shared" si="27"/>
        <v>0</v>
      </c>
      <c r="AM46" s="73">
        <f t="shared" si="28"/>
        <v>0</v>
      </c>
      <c r="AN46" s="73">
        <f t="shared" si="29"/>
        <v>0</v>
      </c>
      <c r="AO46" s="63">
        <f t="shared" si="30"/>
        <v>0</v>
      </c>
      <c r="AP46" s="64">
        <f t="shared" si="31"/>
      </c>
      <c r="AQ46" s="64" t="e">
        <f>IF(#REF!="","",#REF!)</f>
        <v>#REF!</v>
      </c>
    </row>
    <row r="47" spans="3:43" ht="18.75" customHeight="1">
      <c r="C47" s="113">
        <v>36</v>
      </c>
      <c r="D47" s="67"/>
      <c r="E47" s="67"/>
      <c r="F47" s="62"/>
      <c r="G47" s="76"/>
      <c r="H47" s="76"/>
      <c r="I47" s="67"/>
      <c r="J47" s="67"/>
      <c r="K47" s="68"/>
      <c r="L47" s="68"/>
      <c r="M47" s="67"/>
      <c r="N47" s="67"/>
      <c r="O47" s="68"/>
      <c r="P47" s="68"/>
      <c r="Q47" s="113"/>
      <c r="R47" s="113"/>
      <c r="S47" s="68"/>
      <c r="T47" s="68"/>
      <c r="U47" s="68"/>
      <c r="V47" s="68"/>
      <c r="W47" s="63"/>
      <c r="X47" s="64"/>
      <c r="Z47" s="64">
        <v>36</v>
      </c>
      <c r="AA47" s="69">
        <f t="shared" si="16"/>
        <v>42704</v>
      </c>
      <c r="AB47" s="62">
        <f t="shared" si="17"/>
        <v>0</v>
      </c>
      <c r="AC47" s="64">
        <f t="shared" si="18"/>
        <v>0</v>
      </c>
      <c r="AD47" s="64">
        <f t="shared" si="19"/>
        <v>0</v>
      </c>
      <c r="AE47" s="70">
        <f t="shared" si="20"/>
        <v>42704</v>
      </c>
      <c r="AF47" s="68">
        <f t="shared" si="21"/>
        <v>0</v>
      </c>
      <c r="AG47" s="68">
        <f t="shared" si="22"/>
        <v>0</v>
      </c>
      <c r="AH47" s="70">
        <f t="shared" si="23"/>
        <v>42704</v>
      </c>
      <c r="AI47" s="68">
        <f t="shared" si="24"/>
        <v>0</v>
      </c>
      <c r="AJ47" s="68">
        <f t="shared" si="25"/>
        <v>0</v>
      </c>
      <c r="AK47" s="64">
        <f t="shared" si="26"/>
        <v>0</v>
      </c>
      <c r="AL47" s="64">
        <f t="shared" si="27"/>
        <v>0</v>
      </c>
      <c r="AM47" s="73">
        <f t="shared" si="28"/>
        <v>0</v>
      </c>
      <c r="AN47" s="73">
        <f t="shared" si="29"/>
        <v>0</v>
      </c>
      <c r="AO47" s="63">
        <f t="shared" si="30"/>
        <v>0</v>
      </c>
      <c r="AP47" s="64">
        <f t="shared" si="31"/>
      </c>
      <c r="AQ47" s="64" t="e">
        <f>IF(#REF!="","",#REF!)</f>
        <v>#REF!</v>
      </c>
    </row>
    <row r="48" spans="3:43" ht="18.75" customHeight="1">
      <c r="C48" s="113">
        <v>37</v>
      </c>
      <c r="D48" s="67"/>
      <c r="E48" s="67"/>
      <c r="F48" s="62"/>
      <c r="G48" s="76"/>
      <c r="H48" s="76"/>
      <c r="I48" s="67"/>
      <c r="J48" s="67"/>
      <c r="K48" s="68"/>
      <c r="L48" s="68"/>
      <c r="M48" s="67"/>
      <c r="N48" s="67"/>
      <c r="O48" s="68"/>
      <c r="P48" s="68"/>
      <c r="Q48" s="113"/>
      <c r="R48" s="113"/>
      <c r="S48" s="68"/>
      <c r="T48" s="68"/>
      <c r="U48" s="68"/>
      <c r="V48" s="68"/>
      <c r="W48" s="63"/>
      <c r="X48" s="64"/>
      <c r="Z48" s="64">
        <v>37</v>
      </c>
      <c r="AA48" s="69">
        <f t="shared" si="16"/>
        <v>42704</v>
      </c>
      <c r="AB48" s="62">
        <f t="shared" si="17"/>
        <v>0</v>
      </c>
      <c r="AC48" s="64">
        <f t="shared" si="18"/>
        <v>0</v>
      </c>
      <c r="AD48" s="64">
        <f t="shared" si="19"/>
        <v>0</v>
      </c>
      <c r="AE48" s="70">
        <f t="shared" si="20"/>
        <v>42704</v>
      </c>
      <c r="AF48" s="68">
        <f t="shared" si="21"/>
        <v>0</v>
      </c>
      <c r="AG48" s="68">
        <f t="shared" si="22"/>
        <v>0</v>
      </c>
      <c r="AH48" s="70">
        <f t="shared" si="23"/>
        <v>42704</v>
      </c>
      <c r="AI48" s="68">
        <f t="shared" si="24"/>
        <v>0</v>
      </c>
      <c r="AJ48" s="68">
        <f t="shared" si="25"/>
        <v>0</v>
      </c>
      <c r="AK48" s="64">
        <f t="shared" si="26"/>
        <v>0</v>
      </c>
      <c r="AL48" s="64">
        <f t="shared" si="27"/>
        <v>0</v>
      </c>
      <c r="AM48" s="73">
        <f t="shared" si="28"/>
        <v>0</v>
      </c>
      <c r="AN48" s="73">
        <f t="shared" si="29"/>
        <v>0</v>
      </c>
      <c r="AO48" s="63">
        <f t="shared" si="30"/>
        <v>0</v>
      </c>
      <c r="AP48" s="64">
        <f t="shared" si="31"/>
      </c>
      <c r="AQ48" s="64" t="e">
        <f>IF(#REF!="","",#REF!)</f>
        <v>#REF!</v>
      </c>
    </row>
    <row r="49" spans="3:43" ht="18.75" customHeight="1">
      <c r="C49" s="113">
        <v>38</v>
      </c>
      <c r="D49" s="67"/>
      <c r="E49" s="67"/>
      <c r="F49" s="62"/>
      <c r="G49" s="76"/>
      <c r="H49" s="76"/>
      <c r="I49" s="67"/>
      <c r="J49" s="67"/>
      <c r="K49" s="68"/>
      <c r="L49" s="68"/>
      <c r="M49" s="67"/>
      <c r="N49" s="67"/>
      <c r="O49" s="68"/>
      <c r="P49" s="68"/>
      <c r="Q49" s="113"/>
      <c r="R49" s="113"/>
      <c r="S49" s="68"/>
      <c r="T49" s="68"/>
      <c r="U49" s="68"/>
      <c r="V49" s="68"/>
      <c r="W49" s="63"/>
      <c r="X49" s="64"/>
      <c r="Z49" s="64">
        <v>38</v>
      </c>
      <c r="AA49" s="69">
        <f t="shared" si="16"/>
        <v>42704</v>
      </c>
      <c r="AB49" s="62">
        <f t="shared" si="17"/>
        <v>0</v>
      </c>
      <c r="AC49" s="64">
        <f t="shared" si="18"/>
        <v>0</v>
      </c>
      <c r="AD49" s="64">
        <f t="shared" si="19"/>
        <v>0</v>
      </c>
      <c r="AE49" s="70">
        <f t="shared" si="20"/>
        <v>42704</v>
      </c>
      <c r="AF49" s="68">
        <f t="shared" si="21"/>
        <v>0</v>
      </c>
      <c r="AG49" s="68">
        <f t="shared" si="22"/>
        <v>0</v>
      </c>
      <c r="AH49" s="70">
        <f t="shared" si="23"/>
        <v>42704</v>
      </c>
      <c r="AI49" s="68">
        <f t="shared" si="24"/>
        <v>0</v>
      </c>
      <c r="AJ49" s="68">
        <f t="shared" si="25"/>
        <v>0</v>
      </c>
      <c r="AK49" s="64">
        <f t="shared" si="26"/>
        <v>0</v>
      </c>
      <c r="AL49" s="64">
        <f t="shared" si="27"/>
        <v>0</v>
      </c>
      <c r="AM49" s="73">
        <f t="shared" si="28"/>
        <v>0</v>
      </c>
      <c r="AN49" s="73">
        <f t="shared" si="29"/>
        <v>0</v>
      </c>
      <c r="AO49" s="63">
        <f t="shared" si="30"/>
        <v>0</v>
      </c>
      <c r="AP49" s="64">
        <f t="shared" si="31"/>
      </c>
      <c r="AQ49" s="64" t="e">
        <f>IF(#REF!="","",#REF!)</f>
        <v>#REF!</v>
      </c>
    </row>
    <row r="50" spans="3:43" ht="18.75" customHeight="1">
      <c r="C50" s="113">
        <v>39</v>
      </c>
      <c r="D50" s="67"/>
      <c r="E50" s="67"/>
      <c r="F50" s="62"/>
      <c r="G50" s="112"/>
      <c r="H50" s="112"/>
      <c r="I50" s="67"/>
      <c r="J50" s="67"/>
      <c r="K50" s="68"/>
      <c r="L50" s="68"/>
      <c r="M50" s="67"/>
      <c r="N50" s="67"/>
      <c r="O50" s="68"/>
      <c r="P50" s="68"/>
      <c r="Q50" s="113"/>
      <c r="R50" s="113"/>
      <c r="S50" s="68"/>
      <c r="T50" s="68"/>
      <c r="U50" s="68"/>
      <c r="V50" s="68"/>
      <c r="W50" s="63"/>
      <c r="X50" s="64"/>
      <c r="Z50" s="64">
        <v>39</v>
      </c>
      <c r="AA50" s="69">
        <f t="shared" si="16"/>
        <v>42704</v>
      </c>
      <c r="AB50" s="62">
        <f t="shared" si="17"/>
        <v>0</v>
      </c>
      <c r="AC50" s="64">
        <f t="shared" si="18"/>
        <v>0</v>
      </c>
      <c r="AD50" s="64">
        <f t="shared" si="19"/>
        <v>0</v>
      </c>
      <c r="AE50" s="70">
        <f t="shared" si="20"/>
        <v>42704</v>
      </c>
      <c r="AF50" s="68">
        <f t="shared" si="21"/>
        <v>0</v>
      </c>
      <c r="AG50" s="68">
        <f t="shared" si="22"/>
        <v>0</v>
      </c>
      <c r="AH50" s="70">
        <f t="shared" si="23"/>
        <v>42704</v>
      </c>
      <c r="AI50" s="68">
        <f t="shared" si="24"/>
        <v>0</v>
      </c>
      <c r="AJ50" s="68">
        <f t="shared" si="25"/>
        <v>0</v>
      </c>
      <c r="AK50" s="64">
        <f t="shared" si="26"/>
        <v>0</v>
      </c>
      <c r="AL50" s="64">
        <f t="shared" si="27"/>
        <v>0</v>
      </c>
      <c r="AM50" s="73">
        <f t="shared" si="28"/>
        <v>0</v>
      </c>
      <c r="AN50" s="73">
        <f t="shared" si="29"/>
        <v>0</v>
      </c>
      <c r="AO50" s="63">
        <f t="shared" si="30"/>
        <v>0</v>
      </c>
      <c r="AP50" s="64">
        <f t="shared" si="31"/>
      </c>
      <c r="AQ50" s="64" t="e">
        <f>IF(#REF!="","",#REF!)</f>
        <v>#REF!</v>
      </c>
    </row>
    <row r="51" spans="3:43" ht="18.75" customHeight="1">
      <c r="C51" s="113">
        <v>40</v>
      </c>
      <c r="D51" s="67"/>
      <c r="E51" s="67"/>
      <c r="F51" s="62"/>
      <c r="G51" s="76"/>
      <c r="H51" s="76"/>
      <c r="I51" s="67"/>
      <c r="J51" s="67"/>
      <c r="K51" s="68"/>
      <c r="L51" s="68"/>
      <c r="M51" s="67"/>
      <c r="N51" s="67"/>
      <c r="O51" s="68"/>
      <c r="P51" s="68"/>
      <c r="Q51" s="113"/>
      <c r="R51" s="113"/>
      <c r="S51" s="68"/>
      <c r="T51" s="68"/>
      <c r="U51" s="68"/>
      <c r="V51" s="68"/>
      <c r="W51" s="63"/>
      <c r="X51" s="64"/>
      <c r="Z51" s="64">
        <v>40</v>
      </c>
      <c r="AA51" s="69">
        <f t="shared" si="16"/>
        <v>42704</v>
      </c>
      <c r="AB51" s="62">
        <f t="shared" si="17"/>
        <v>0</v>
      </c>
      <c r="AC51" s="64">
        <f t="shared" si="18"/>
        <v>0</v>
      </c>
      <c r="AD51" s="64">
        <f t="shared" si="19"/>
        <v>0</v>
      </c>
      <c r="AE51" s="70">
        <f t="shared" si="20"/>
        <v>42704</v>
      </c>
      <c r="AF51" s="68">
        <f t="shared" si="21"/>
        <v>0</v>
      </c>
      <c r="AG51" s="68">
        <f t="shared" si="22"/>
        <v>0</v>
      </c>
      <c r="AH51" s="70">
        <f t="shared" si="23"/>
        <v>42704</v>
      </c>
      <c r="AI51" s="68">
        <f t="shared" si="24"/>
        <v>0</v>
      </c>
      <c r="AJ51" s="68">
        <f t="shared" si="25"/>
        <v>0</v>
      </c>
      <c r="AK51" s="64">
        <f t="shared" si="26"/>
        <v>0</v>
      </c>
      <c r="AL51" s="64">
        <f t="shared" si="27"/>
        <v>0</v>
      </c>
      <c r="AM51" s="73">
        <f t="shared" si="28"/>
        <v>0</v>
      </c>
      <c r="AN51" s="73">
        <f t="shared" si="29"/>
        <v>0</v>
      </c>
      <c r="AO51" s="63">
        <f t="shared" si="30"/>
        <v>0</v>
      </c>
      <c r="AP51" s="64">
        <f t="shared" si="31"/>
      </c>
      <c r="AQ51" s="64" t="e">
        <f>IF(#REF!="","",#REF!)</f>
        <v>#REF!</v>
      </c>
    </row>
    <row r="52" spans="3:43" ht="18.75" customHeight="1">
      <c r="C52" s="113">
        <v>41</v>
      </c>
      <c r="D52" s="67"/>
      <c r="E52" s="67"/>
      <c r="F52" s="62"/>
      <c r="G52" s="76"/>
      <c r="H52" s="76"/>
      <c r="I52" s="67"/>
      <c r="J52" s="67"/>
      <c r="K52" s="68"/>
      <c r="L52" s="68"/>
      <c r="M52" s="67"/>
      <c r="N52" s="67"/>
      <c r="O52" s="68"/>
      <c r="P52" s="68"/>
      <c r="Q52" s="113"/>
      <c r="R52" s="113"/>
      <c r="S52" s="68"/>
      <c r="T52" s="68"/>
      <c r="U52" s="68"/>
      <c r="V52" s="68"/>
      <c r="W52" s="63"/>
      <c r="X52" s="64"/>
      <c r="Z52" s="64">
        <v>41</v>
      </c>
      <c r="AA52" s="69">
        <f t="shared" si="16"/>
        <v>42704</v>
      </c>
      <c r="AB52" s="62">
        <f t="shared" si="17"/>
        <v>0</v>
      </c>
      <c r="AC52" s="64">
        <f t="shared" si="18"/>
        <v>0</v>
      </c>
      <c r="AD52" s="64">
        <f t="shared" si="19"/>
        <v>0</v>
      </c>
      <c r="AE52" s="70">
        <f t="shared" si="20"/>
        <v>42704</v>
      </c>
      <c r="AF52" s="68">
        <f t="shared" si="21"/>
        <v>0</v>
      </c>
      <c r="AG52" s="68">
        <f t="shared" si="22"/>
        <v>0</v>
      </c>
      <c r="AH52" s="70">
        <f t="shared" si="23"/>
        <v>42704</v>
      </c>
      <c r="AI52" s="68">
        <f t="shared" si="24"/>
        <v>0</v>
      </c>
      <c r="AJ52" s="68">
        <f t="shared" si="25"/>
        <v>0</v>
      </c>
      <c r="AK52" s="64">
        <f t="shared" si="26"/>
        <v>0</v>
      </c>
      <c r="AL52" s="64">
        <f t="shared" si="27"/>
        <v>0</v>
      </c>
      <c r="AM52" s="73">
        <f t="shared" si="28"/>
        <v>0</v>
      </c>
      <c r="AN52" s="73">
        <f t="shared" si="29"/>
        <v>0</v>
      </c>
      <c r="AO52" s="63">
        <f t="shared" si="30"/>
        <v>0</v>
      </c>
      <c r="AP52" s="64">
        <f t="shared" si="31"/>
      </c>
      <c r="AQ52" s="64" t="e">
        <f>IF(#REF!="","",#REF!)</f>
        <v>#REF!</v>
      </c>
    </row>
    <row r="53" spans="3:43" ht="18.75" customHeight="1">
      <c r="C53" s="113">
        <v>42</v>
      </c>
      <c r="D53" s="67"/>
      <c r="E53" s="67"/>
      <c r="F53" s="62"/>
      <c r="G53" s="76"/>
      <c r="H53" s="76"/>
      <c r="I53" s="67"/>
      <c r="J53" s="67"/>
      <c r="K53" s="68"/>
      <c r="L53" s="68"/>
      <c r="M53" s="67"/>
      <c r="N53" s="67"/>
      <c r="O53" s="68"/>
      <c r="P53" s="68"/>
      <c r="Q53" s="113"/>
      <c r="R53" s="113"/>
      <c r="S53" s="68"/>
      <c r="T53" s="68"/>
      <c r="U53" s="68"/>
      <c r="V53" s="68"/>
      <c r="W53" s="63"/>
      <c r="X53" s="64"/>
      <c r="Z53" s="64">
        <v>42</v>
      </c>
      <c r="AA53" s="69">
        <f t="shared" si="16"/>
        <v>42704</v>
      </c>
      <c r="AB53" s="62">
        <f t="shared" si="17"/>
        <v>0</v>
      </c>
      <c r="AC53" s="64">
        <f t="shared" si="18"/>
        <v>0</v>
      </c>
      <c r="AD53" s="64">
        <f t="shared" si="19"/>
        <v>0</v>
      </c>
      <c r="AE53" s="70">
        <f t="shared" si="20"/>
        <v>42704</v>
      </c>
      <c r="AF53" s="68">
        <f t="shared" si="21"/>
        <v>0</v>
      </c>
      <c r="AG53" s="68">
        <f t="shared" si="22"/>
        <v>0</v>
      </c>
      <c r="AH53" s="70">
        <f t="shared" si="23"/>
        <v>42704</v>
      </c>
      <c r="AI53" s="68">
        <f t="shared" si="24"/>
        <v>0</v>
      </c>
      <c r="AJ53" s="68">
        <f t="shared" si="25"/>
        <v>0</v>
      </c>
      <c r="AK53" s="64">
        <f t="shared" si="26"/>
        <v>0</v>
      </c>
      <c r="AL53" s="64">
        <f t="shared" si="27"/>
        <v>0</v>
      </c>
      <c r="AM53" s="73">
        <f t="shared" si="28"/>
        <v>0</v>
      </c>
      <c r="AN53" s="73">
        <f t="shared" si="29"/>
        <v>0</v>
      </c>
      <c r="AO53" s="63">
        <f t="shared" si="30"/>
        <v>0</v>
      </c>
      <c r="AP53" s="64">
        <f t="shared" si="31"/>
      </c>
      <c r="AQ53" s="64" t="e">
        <f>IF(#REF!="","",#REF!)</f>
        <v>#REF!</v>
      </c>
    </row>
    <row r="54" spans="3:43" ht="18.75" customHeight="1">
      <c r="C54" s="113">
        <v>43</v>
      </c>
      <c r="D54" s="67"/>
      <c r="E54" s="67"/>
      <c r="F54" s="62"/>
      <c r="G54" s="111"/>
      <c r="H54" s="76"/>
      <c r="I54" s="67"/>
      <c r="J54" s="67"/>
      <c r="K54" s="68"/>
      <c r="L54" s="68"/>
      <c r="M54" s="67"/>
      <c r="N54" s="67"/>
      <c r="O54" s="68"/>
      <c r="P54" s="68"/>
      <c r="Q54" s="113"/>
      <c r="R54" s="113"/>
      <c r="S54" s="68"/>
      <c r="T54" s="68"/>
      <c r="U54" s="68"/>
      <c r="V54" s="68"/>
      <c r="W54" s="63"/>
      <c r="X54" s="64"/>
      <c r="Z54" s="64">
        <v>43</v>
      </c>
      <c r="AA54" s="69">
        <f t="shared" si="16"/>
        <v>42704</v>
      </c>
      <c r="AB54" s="62">
        <f t="shared" si="17"/>
        <v>0</v>
      </c>
      <c r="AC54" s="64">
        <f t="shared" si="18"/>
        <v>0</v>
      </c>
      <c r="AD54" s="64">
        <f t="shared" si="19"/>
        <v>0</v>
      </c>
      <c r="AE54" s="70">
        <f t="shared" si="20"/>
        <v>42704</v>
      </c>
      <c r="AF54" s="68">
        <f t="shared" si="21"/>
        <v>0</v>
      </c>
      <c r="AG54" s="68">
        <f t="shared" si="22"/>
        <v>0</v>
      </c>
      <c r="AH54" s="70">
        <f t="shared" si="23"/>
        <v>42704</v>
      </c>
      <c r="AI54" s="68">
        <f t="shared" si="24"/>
        <v>0</v>
      </c>
      <c r="AJ54" s="68">
        <f t="shared" si="25"/>
        <v>0</v>
      </c>
      <c r="AK54" s="64">
        <f t="shared" si="26"/>
        <v>0</v>
      </c>
      <c r="AL54" s="64">
        <f t="shared" si="27"/>
        <v>0</v>
      </c>
      <c r="AM54" s="73">
        <f t="shared" si="28"/>
        <v>0</v>
      </c>
      <c r="AN54" s="73">
        <f t="shared" si="29"/>
        <v>0</v>
      </c>
      <c r="AO54" s="63">
        <f t="shared" si="30"/>
        <v>0</v>
      </c>
      <c r="AP54" s="64">
        <f t="shared" si="31"/>
      </c>
      <c r="AQ54" s="64" t="e">
        <f>IF(#REF!="","",#REF!)</f>
        <v>#REF!</v>
      </c>
    </row>
    <row r="55" spans="3:43" ht="18.75" customHeight="1">
      <c r="C55" s="113">
        <v>44</v>
      </c>
      <c r="D55" s="67"/>
      <c r="E55" s="67"/>
      <c r="F55" s="62"/>
      <c r="G55" s="111"/>
      <c r="H55" s="76"/>
      <c r="I55" s="67"/>
      <c r="J55" s="67"/>
      <c r="K55" s="68"/>
      <c r="L55" s="68"/>
      <c r="M55" s="67"/>
      <c r="N55" s="67"/>
      <c r="O55" s="68"/>
      <c r="P55" s="68"/>
      <c r="Q55" s="113"/>
      <c r="R55" s="113"/>
      <c r="S55" s="68"/>
      <c r="T55" s="68"/>
      <c r="U55" s="68"/>
      <c r="V55" s="68"/>
      <c r="W55" s="63"/>
      <c r="X55" s="64"/>
      <c r="Z55" s="64">
        <v>44</v>
      </c>
      <c r="AA55" s="69">
        <f t="shared" si="16"/>
        <v>42704</v>
      </c>
      <c r="AB55" s="62">
        <f t="shared" si="17"/>
        <v>0</v>
      </c>
      <c r="AC55" s="64">
        <f t="shared" si="18"/>
        <v>0</v>
      </c>
      <c r="AD55" s="64">
        <f t="shared" si="19"/>
        <v>0</v>
      </c>
      <c r="AE55" s="70">
        <f t="shared" si="20"/>
        <v>42704</v>
      </c>
      <c r="AF55" s="68">
        <f t="shared" si="21"/>
        <v>0</v>
      </c>
      <c r="AG55" s="68">
        <f t="shared" si="22"/>
        <v>0</v>
      </c>
      <c r="AH55" s="70">
        <f t="shared" si="23"/>
        <v>42704</v>
      </c>
      <c r="AI55" s="68">
        <f t="shared" si="24"/>
        <v>0</v>
      </c>
      <c r="AJ55" s="68">
        <f t="shared" si="25"/>
        <v>0</v>
      </c>
      <c r="AK55" s="64">
        <f t="shared" si="26"/>
        <v>0</v>
      </c>
      <c r="AL55" s="64">
        <f t="shared" si="27"/>
        <v>0</v>
      </c>
      <c r="AM55" s="73">
        <f t="shared" si="28"/>
        <v>0</v>
      </c>
      <c r="AN55" s="73">
        <f t="shared" si="29"/>
        <v>0</v>
      </c>
      <c r="AO55" s="63">
        <f t="shared" si="30"/>
        <v>0</v>
      </c>
      <c r="AP55" s="64">
        <f t="shared" si="31"/>
      </c>
      <c r="AQ55" s="64" t="e">
        <f>IF(#REF!="","",#REF!)</f>
        <v>#REF!</v>
      </c>
    </row>
    <row r="56" spans="3:43" ht="18.75" customHeight="1">
      <c r="C56" s="113">
        <v>45</v>
      </c>
      <c r="D56" s="67"/>
      <c r="E56" s="67"/>
      <c r="F56" s="62"/>
      <c r="G56" s="111"/>
      <c r="H56" s="76"/>
      <c r="I56" s="67"/>
      <c r="J56" s="67"/>
      <c r="K56" s="68"/>
      <c r="L56" s="68"/>
      <c r="M56" s="67"/>
      <c r="N56" s="67"/>
      <c r="O56" s="68"/>
      <c r="P56" s="68"/>
      <c r="Q56" s="113"/>
      <c r="R56" s="113"/>
      <c r="S56" s="68"/>
      <c r="T56" s="68"/>
      <c r="U56" s="68"/>
      <c r="V56" s="68"/>
      <c r="W56" s="63"/>
      <c r="X56" s="64"/>
      <c r="Z56" s="64">
        <v>45</v>
      </c>
      <c r="AA56" s="69">
        <f t="shared" si="16"/>
        <v>42704</v>
      </c>
      <c r="AB56" s="62">
        <f t="shared" si="17"/>
        <v>0</v>
      </c>
      <c r="AC56" s="64">
        <f t="shared" si="18"/>
        <v>0</v>
      </c>
      <c r="AD56" s="64">
        <f t="shared" si="19"/>
        <v>0</v>
      </c>
      <c r="AE56" s="70">
        <f t="shared" si="20"/>
        <v>42704</v>
      </c>
      <c r="AF56" s="68">
        <f t="shared" si="21"/>
        <v>0</v>
      </c>
      <c r="AG56" s="68">
        <f t="shared" si="22"/>
        <v>0</v>
      </c>
      <c r="AH56" s="70">
        <f t="shared" si="23"/>
        <v>42704</v>
      </c>
      <c r="AI56" s="68">
        <f t="shared" si="24"/>
        <v>0</v>
      </c>
      <c r="AJ56" s="68">
        <f t="shared" si="25"/>
        <v>0</v>
      </c>
      <c r="AK56" s="64">
        <f t="shared" si="26"/>
        <v>0</v>
      </c>
      <c r="AL56" s="64">
        <f t="shared" si="27"/>
        <v>0</v>
      </c>
      <c r="AM56" s="73">
        <f t="shared" si="28"/>
        <v>0</v>
      </c>
      <c r="AN56" s="73">
        <f t="shared" si="29"/>
        <v>0</v>
      </c>
      <c r="AO56" s="63">
        <f t="shared" si="30"/>
        <v>0</v>
      </c>
      <c r="AP56" s="64">
        <f t="shared" si="31"/>
      </c>
      <c r="AQ56" s="64" t="e">
        <f>IF(#REF!="","",#REF!)</f>
        <v>#REF!</v>
      </c>
    </row>
    <row r="57" spans="3:43" ht="18.75" customHeight="1">
      <c r="C57" s="113">
        <v>46</v>
      </c>
      <c r="D57" s="67"/>
      <c r="E57" s="67"/>
      <c r="F57" s="62"/>
      <c r="G57" s="111"/>
      <c r="H57" s="76"/>
      <c r="I57" s="67"/>
      <c r="J57" s="67"/>
      <c r="K57" s="68"/>
      <c r="L57" s="68"/>
      <c r="M57" s="67"/>
      <c r="N57" s="67"/>
      <c r="O57" s="68"/>
      <c r="P57" s="68"/>
      <c r="Q57" s="113"/>
      <c r="R57" s="113"/>
      <c r="S57" s="68"/>
      <c r="T57" s="68"/>
      <c r="U57" s="68"/>
      <c r="V57" s="68"/>
      <c r="W57" s="63"/>
      <c r="X57" s="64"/>
      <c r="Z57" s="64">
        <v>46</v>
      </c>
      <c r="AA57" s="69">
        <f t="shared" si="16"/>
        <v>42704</v>
      </c>
      <c r="AB57" s="62">
        <f t="shared" si="17"/>
        <v>0</v>
      </c>
      <c r="AC57" s="64">
        <f t="shared" si="18"/>
        <v>0</v>
      </c>
      <c r="AD57" s="64">
        <f t="shared" si="19"/>
        <v>0</v>
      </c>
      <c r="AE57" s="70">
        <f t="shared" si="20"/>
        <v>42704</v>
      </c>
      <c r="AF57" s="68">
        <f t="shared" si="21"/>
        <v>0</v>
      </c>
      <c r="AG57" s="68">
        <f t="shared" si="22"/>
        <v>0</v>
      </c>
      <c r="AH57" s="70">
        <f t="shared" si="23"/>
        <v>42704</v>
      </c>
      <c r="AI57" s="68">
        <f t="shared" si="24"/>
        <v>0</v>
      </c>
      <c r="AJ57" s="68">
        <f t="shared" si="25"/>
        <v>0</v>
      </c>
      <c r="AK57" s="64">
        <f t="shared" si="26"/>
        <v>0</v>
      </c>
      <c r="AL57" s="64">
        <f t="shared" si="27"/>
        <v>0</v>
      </c>
      <c r="AM57" s="73">
        <f t="shared" si="28"/>
        <v>0</v>
      </c>
      <c r="AN57" s="73">
        <f t="shared" si="29"/>
        <v>0</v>
      </c>
      <c r="AO57" s="63">
        <f t="shared" si="30"/>
        <v>0</v>
      </c>
      <c r="AP57" s="64">
        <f t="shared" si="31"/>
      </c>
      <c r="AQ57" s="64" t="e">
        <f>IF(#REF!="","",#REF!)</f>
        <v>#REF!</v>
      </c>
    </row>
    <row r="58" spans="3:43" ht="18.75" customHeight="1">
      <c r="C58" s="113">
        <v>47</v>
      </c>
      <c r="D58" s="67"/>
      <c r="E58" s="67"/>
      <c r="F58" s="62"/>
      <c r="G58" s="76"/>
      <c r="H58" s="76"/>
      <c r="I58" s="67"/>
      <c r="J58" s="67"/>
      <c r="K58" s="68"/>
      <c r="L58" s="68"/>
      <c r="M58" s="67"/>
      <c r="N58" s="67"/>
      <c r="O58" s="68"/>
      <c r="P58" s="68"/>
      <c r="Q58" s="113"/>
      <c r="R58" s="113"/>
      <c r="S58" s="68"/>
      <c r="T58" s="68"/>
      <c r="U58" s="68"/>
      <c r="V58" s="68"/>
      <c r="W58" s="63"/>
      <c r="X58" s="64"/>
      <c r="Z58" s="64">
        <v>47</v>
      </c>
      <c r="AA58" s="69">
        <f t="shared" si="16"/>
        <v>42704</v>
      </c>
      <c r="AB58" s="62">
        <f t="shared" si="17"/>
        <v>0</v>
      </c>
      <c r="AC58" s="64">
        <f t="shared" si="18"/>
        <v>0</v>
      </c>
      <c r="AD58" s="64">
        <f t="shared" si="19"/>
        <v>0</v>
      </c>
      <c r="AE58" s="70">
        <f t="shared" si="20"/>
        <v>42704</v>
      </c>
      <c r="AF58" s="68">
        <f t="shared" si="21"/>
        <v>0</v>
      </c>
      <c r="AG58" s="68">
        <f t="shared" si="22"/>
        <v>0</v>
      </c>
      <c r="AH58" s="70">
        <f t="shared" si="23"/>
        <v>42704</v>
      </c>
      <c r="AI58" s="68">
        <f t="shared" si="24"/>
        <v>0</v>
      </c>
      <c r="AJ58" s="68">
        <f t="shared" si="25"/>
        <v>0</v>
      </c>
      <c r="AK58" s="64">
        <f t="shared" si="26"/>
        <v>0</v>
      </c>
      <c r="AL58" s="64">
        <f t="shared" si="27"/>
        <v>0</v>
      </c>
      <c r="AM58" s="73">
        <f t="shared" si="28"/>
        <v>0</v>
      </c>
      <c r="AN58" s="73">
        <f t="shared" si="29"/>
        <v>0</v>
      </c>
      <c r="AO58" s="63">
        <f t="shared" si="30"/>
        <v>0</v>
      </c>
      <c r="AP58" s="64">
        <f t="shared" si="31"/>
      </c>
      <c r="AQ58" s="64" t="e">
        <f>IF(#REF!="","",#REF!)</f>
        <v>#REF!</v>
      </c>
    </row>
    <row r="59" spans="3:43" ht="18.75" customHeight="1">
      <c r="C59" s="113">
        <v>48</v>
      </c>
      <c r="D59" s="67"/>
      <c r="E59" s="67"/>
      <c r="F59" s="62"/>
      <c r="G59" s="76"/>
      <c r="H59" s="76"/>
      <c r="I59" s="67"/>
      <c r="J59" s="67"/>
      <c r="K59" s="68"/>
      <c r="L59" s="68"/>
      <c r="M59" s="67"/>
      <c r="N59" s="67"/>
      <c r="O59" s="68"/>
      <c r="P59" s="68"/>
      <c r="Q59" s="113"/>
      <c r="R59" s="113"/>
      <c r="S59" s="68"/>
      <c r="T59" s="68"/>
      <c r="U59" s="68"/>
      <c r="V59" s="68"/>
      <c r="W59" s="63"/>
      <c r="X59" s="64"/>
      <c r="Z59" s="64">
        <v>48</v>
      </c>
      <c r="AA59" s="69">
        <f t="shared" si="16"/>
        <v>42704</v>
      </c>
      <c r="AB59" s="62">
        <f t="shared" si="17"/>
        <v>0</v>
      </c>
      <c r="AC59" s="64">
        <f t="shared" si="18"/>
        <v>0</v>
      </c>
      <c r="AD59" s="64">
        <f t="shared" si="19"/>
        <v>0</v>
      </c>
      <c r="AE59" s="70">
        <f t="shared" si="20"/>
        <v>42704</v>
      </c>
      <c r="AF59" s="68">
        <f t="shared" si="21"/>
        <v>0</v>
      </c>
      <c r="AG59" s="68">
        <f t="shared" si="22"/>
        <v>0</v>
      </c>
      <c r="AH59" s="70">
        <f t="shared" si="23"/>
        <v>42704</v>
      </c>
      <c r="AI59" s="68">
        <f t="shared" si="24"/>
        <v>0</v>
      </c>
      <c r="AJ59" s="68">
        <f t="shared" si="25"/>
        <v>0</v>
      </c>
      <c r="AK59" s="64">
        <f t="shared" si="26"/>
        <v>0</v>
      </c>
      <c r="AL59" s="64">
        <f t="shared" si="27"/>
        <v>0</v>
      </c>
      <c r="AM59" s="73">
        <f t="shared" si="28"/>
        <v>0</v>
      </c>
      <c r="AN59" s="73">
        <f t="shared" si="29"/>
        <v>0</v>
      </c>
      <c r="AO59" s="63">
        <f t="shared" si="30"/>
        <v>0</v>
      </c>
      <c r="AP59" s="64">
        <f t="shared" si="31"/>
      </c>
      <c r="AQ59" s="64" t="e">
        <f>IF(#REF!="","",#REF!)</f>
        <v>#REF!</v>
      </c>
    </row>
    <row r="60" spans="3:43" ht="18.75" customHeight="1">
      <c r="C60" s="113">
        <v>49</v>
      </c>
      <c r="D60" s="67"/>
      <c r="E60" s="67"/>
      <c r="F60" s="62"/>
      <c r="G60" s="76"/>
      <c r="H60" s="76"/>
      <c r="I60" s="67"/>
      <c r="J60" s="67"/>
      <c r="K60" s="68"/>
      <c r="L60" s="68"/>
      <c r="M60" s="67"/>
      <c r="N60" s="67"/>
      <c r="O60" s="68"/>
      <c r="P60" s="68"/>
      <c r="Q60" s="113"/>
      <c r="R60" s="113"/>
      <c r="S60" s="68"/>
      <c r="T60" s="68"/>
      <c r="U60" s="68"/>
      <c r="V60" s="68"/>
      <c r="W60" s="63"/>
      <c r="X60" s="64"/>
      <c r="Z60" s="64">
        <v>49</v>
      </c>
      <c r="AA60" s="69">
        <f t="shared" si="16"/>
        <v>42704</v>
      </c>
      <c r="AB60" s="62">
        <f t="shared" si="17"/>
        <v>0</v>
      </c>
      <c r="AC60" s="64">
        <f t="shared" si="18"/>
        <v>0</v>
      </c>
      <c r="AD60" s="64">
        <f t="shared" si="19"/>
        <v>0</v>
      </c>
      <c r="AE60" s="70">
        <f t="shared" si="20"/>
        <v>42704</v>
      </c>
      <c r="AF60" s="68">
        <f t="shared" si="21"/>
        <v>0</v>
      </c>
      <c r="AG60" s="68">
        <f t="shared" si="22"/>
        <v>0</v>
      </c>
      <c r="AH60" s="70">
        <f t="shared" si="23"/>
        <v>42704</v>
      </c>
      <c r="AI60" s="68">
        <f t="shared" si="24"/>
        <v>0</v>
      </c>
      <c r="AJ60" s="68">
        <f t="shared" si="25"/>
        <v>0</v>
      </c>
      <c r="AK60" s="64">
        <f t="shared" si="26"/>
        <v>0</v>
      </c>
      <c r="AL60" s="64">
        <f t="shared" si="27"/>
        <v>0</v>
      </c>
      <c r="AM60" s="73">
        <f t="shared" si="28"/>
        <v>0</v>
      </c>
      <c r="AN60" s="73">
        <f t="shared" si="29"/>
        <v>0</v>
      </c>
      <c r="AO60" s="63">
        <f t="shared" si="30"/>
        <v>0</v>
      </c>
      <c r="AP60" s="64">
        <f t="shared" si="31"/>
      </c>
      <c r="AQ60" s="64" t="e">
        <f>IF(#REF!="","",#REF!)</f>
        <v>#REF!</v>
      </c>
    </row>
    <row r="61" spans="3:43" ht="18.75" customHeight="1">
      <c r="C61" s="113">
        <v>50</v>
      </c>
      <c r="D61" s="67"/>
      <c r="E61" s="67"/>
      <c r="F61" s="62"/>
      <c r="G61" s="76"/>
      <c r="H61" s="76"/>
      <c r="I61" s="67"/>
      <c r="J61" s="67"/>
      <c r="K61" s="68"/>
      <c r="L61" s="68"/>
      <c r="M61" s="67"/>
      <c r="N61" s="67"/>
      <c r="O61" s="68"/>
      <c r="P61" s="68"/>
      <c r="Q61" s="113"/>
      <c r="R61" s="113"/>
      <c r="S61" s="68"/>
      <c r="T61" s="68"/>
      <c r="U61" s="68"/>
      <c r="V61" s="68"/>
      <c r="W61" s="63"/>
      <c r="X61" s="64"/>
      <c r="Z61" s="64">
        <v>50</v>
      </c>
      <c r="AA61" s="69">
        <f t="shared" si="16"/>
        <v>42704</v>
      </c>
      <c r="AB61" s="62">
        <f t="shared" si="17"/>
        <v>0</v>
      </c>
      <c r="AC61" s="64">
        <f t="shared" si="18"/>
        <v>0</v>
      </c>
      <c r="AD61" s="64">
        <f t="shared" si="19"/>
        <v>0</v>
      </c>
      <c r="AE61" s="70">
        <f t="shared" si="20"/>
        <v>42704</v>
      </c>
      <c r="AF61" s="68">
        <f t="shared" si="21"/>
        <v>0</v>
      </c>
      <c r="AG61" s="68">
        <f t="shared" si="22"/>
        <v>0</v>
      </c>
      <c r="AH61" s="70">
        <f t="shared" si="23"/>
        <v>42704</v>
      </c>
      <c r="AI61" s="68">
        <f t="shared" si="24"/>
        <v>0</v>
      </c>
      <c r="AJ61" s="68">
        <f t="shared" si="25"/>
        <v>0</v>
      </c>
      <c r="AK61" s="64">
        <f t="shared" si="26"/>
        <v>0</v>
      </c>
      <c r="AL61" s="64">
        <f t="shared" si="27"/>
        <v>0</v>
      </c>
      <c r="AM61" s="73">
        <f t="shared" si="28"/>
        <v>0</v>
      </c>
      <c r="AN61" s="73">
        <f t="shared" si="29"/>
        <v>0</v>
      </c>
      <c r="AO61" s="63">
        <f t="shared" si="30"/>
        <v>0</v>
      </c>
      <c r="AP61" s="64">
        <f t="shared" si="31"/>
      </c>
      <c r="AQ61" s="64" t="e">
        <f>IF(#REF!="","",#REF!)</f>
        <v>#REF!</v>
      </c>
    </row>
    <row r="62" spans="3:43" ht="18.75" customHeight="1">
      <c r="C62" s="113">
        <v>51</v>
      </c>
      <c r="D62" s="67"/>
      <c r="E62" s="67"/>
      <c r="F62" s="62"/>
      <c r="G62" s="76"/>
      <c r="H62" s="76"/>
      <c r="I62" s="67"/>
      <c r="J62" s="67"/>
      <c r="K62" s="68"/>
      <c r="L62" s="68"/>
      <c r="M62" s="67"/>
      <c r="N62" s="67"/>
      <c r="O62" s="68"/>
      <c r="P62" s="68"/>
      <c r="Q62" s="113"/>
      <c r="R62" s="113"/>
      <c r="S62" s="68"/>
      <c r="T62" s="68"/>
      <c r="U62" s="68"/>
      <c r="V62" s="68"/>
      <c r="W62" s="63"/>
      <c r="X62" s="64"/>
      <c r="Z62" s="64">
        <v>51</v>
      </c>
      <c r="AA62" s="69">
        <f t="shared" si="16"/>
        <v>42704</v>
      </c>
      <c r="AB62" s="62">
        <f t="shared" si="17"/>
        <v>0</v>
      </c>
      <c r="AC62" s="64">
        <f t="shared" si="18"/>
        <v>0</v>
      </c>
      <c r="AD62" s="64">
        <f t="shared" si="19"/>
        <v>0</v>
      </c>
      <c r="AE62" s="70">
        <f t="shared" si="20"/>
        <v>42704</v>
      </c>
      <c r="AF62" s="68">
        <f t="shared" si="21"/>
        <v>0</v>
      </c>
      <c r="AG62" s="68">
        <f t="shared" si="22"/>
        <v>0</v>
      </c>
      <c r="AH62" s="70">
        <f t="shared" si="23"/>
        <v>42704</v>
      </c>
      <c r="AI62" s="68">
        <f t="shared" si="24"/>
        <v>0</v>
      </c>
      <c r="AJ62" s="68">
        <f t="shared" si="25"/>
        <v>0</v>
      </c>
      <c r="AK62" s="64">
        <f t="shared" si="26"/>
        <v>0</v>
      </c>
      <c r="AL62" s="64">
        <f t="shared" si="27"/>
        <v>0</v>
      </c>
      <c r="AM62" s="73">
        <f t="shared" si="28"/>
        <v>0</v>
      </c>
      <c r="AN62" s="73">
        <f t="shared" si="29"/>
        <v>0</v>
      </c>
      <c r="AO62" s="63">
        <f t="shared" si="30"/>
        <v>0</v>
      </c>
      <c r="AP62" s="64">
        <f t="shared" si="31"/>
      </c>
      <c r="AQ62" s="64" t="e">
        <f>IF(#REF!="","",#REF!)</f>
        <v>#REF!</v>
      </c>
    </row>
    <row r="63" spans="3:43" ht="18.75" customHeight="1">
      <c r="C63" s="113">
        <v>52</v>
      </c>
      <c r="D63" s="67"/>
      <c r="E63" s="67"/>
      <c r="F63" s="62"/>
      <c r="G63" s="76"/>
      <c r="H63" s="76"/>
      <c r="I63" s="67"/>
      <c r="J63" s="67"/>
      <c r="K63" s="68"/>
      <c r="L63" s="68"/>
      <c r="M63" s="67"/>
      <c r="N63" s="67"/>
      <c r="O63" s="68"/>
      <c r="P63" s="68"/>
      <c r="Q63" s="113"/>
      <c r="R63" s="113"/>
      <c r="S63" s="68"/>
      <c r="T63" s="68"/>
      <c r="U63" s="68"/>
      <c r="V63" s="68"/>
      <c r="W63" s="63"/>
      <c r="X63" s="64"/>
      <c r="Z63" s="64">
        <v>52</v>
      </c>
      <c r="AA63" s="69">
        <f t="shared" si="16"/>
        <v>42704</v>
      </c>
      <c r="AB63" s="62">
        <f t="shared" si="17"/>
        <v>0</v>
      </c>
      <c r="AC63" s="64">
        <f t="shared" si="18"/>
        <v>0</v>
      </c>
      <c r="AD63" s="64">
        <f t="shared" si="19"/>
        <v>0</v>
      </c>
      <c r="AE63" s="70">
        <f t="shared" si="20"/>
        <v>42704</v>
      </c>
      <c r="AF63" s="68">
        <f t="shared" si="21"/>
        <v>0</v>
      </c>
      <c r="AG63" s="68">
        <f t="shared" si="22"/>
        <v>0</v>
      </c>
      <c r="AH63" s="70">
        <f t="shared" si="23"/>
        <v>42704</v>
      </c>
      <c r="AI63" s="68">
        <f t="shared" si="24"/>
        <v>0</v>
      </c>
      <c r="AJ63" s="68">
        <f t="shared" si="25"/>
        <v>0</v>
      </c>
      <c r="AK63" s="64">
        <f t="shared" si="26"/>
        <v>0</v>
      </c>
      <c r="AL63" s="64">
        <f t="shared" si="27"/>
        <v>0</v>
      </c>
      <c r="AM63" s="73">
        <f t="shared" si="28"/>
        <v>0</v>
      </c>
      <c r="AN63" s="73">
        <f t="shared" si="29"/>
        <v>0</v>
      </c>
      <c r="AO63" s="63">
        <f t="shared" si="30"/>
        <v>0</v>
      </c>
      <c r="AP63" s="64">
        <f t="shared" si="31"/>
      </c>
      <c r="AQ63" s="64" t="e">
        <f>IF(#REF!="","",#REF!)</f>
        <v>#REF!</v>
      </c>
    </row>
    <row r="64" spans="3:43" ht="18.75" customHeight="1">
      <c r="C64" s="113">
        <v>53</v>
      </c>
      <c r="D64" s="67"/>
      <c r="E64" s="67"/>
      <c r="F64" s="62"/>
      <c r="G64" s="76"/>
      <c r="H64" s="76"/>
      <c r="I64" s="67"/>
      <c r="J64" s="67"/>
      <c r="K64" s="68"/>
      <c r="L64" s="68"/>
      <c r="M64" s="67"/>
      <c r="N64" s="67"/>
      <c r="O64" s="68"/>
      <c r="P64" s="68"/>
      <c r="Q64" s="113"/>
      <c r="R64" s="113"/>
      <c r="S64" s="68"/>
      <c r="T64" s="68"/>
      <c r="U64" s="68"/>
      <c r="V64" s="68"/>
      <c r="W64" s="63"/>
      <c r="X64" s="64"/>
      <c r="Z64" s="64">
        <v>53</v>
      </c>
      <c r="AA64" s="69">
        <f t="shared" si="16"/>
        <v>42704</v>
      </c>
      <c r="AB64" s="62">
        <f t="shared" si="17"/>
        <v>0</v>
      </c>
      <c r="AC64" s="64">
        <f t="shared" si="18"/>
        <v>0</v>
      </c>
      <c r="AD64" s="64">
        <f t="shared" si="19"/>
        <v>0</v>
      </c>
      <c r="AE64" s="70">
        <f t="shared" si="20"/>
        <v>42704</v>
      </c>
      <c r="AF64" s="68">
        <f t="shared" si="21"/>
        <v>0</v>
      </c>
      <c r="AG64" s="68">
        <f t="shared" si="22"/>
        <v>0</v>
      </c>
      <c r="AH64" s="70">
        <f t="shared" si="23"/>
        <v>42704</v>
      </c>
      <c r="AI64" s="68">
        <f t="shared" si="24"/>
        <v>0</v>
      </c>
      <c r="AJ64" s="68">
        <f t="shared" si="25"/>
        <v>0</v>
      </c>
      <c r="AK64" s="64">
        <f t="shared" si="26"/>
        <v>0</v>
      </c>
      <c r="AL64" s="64">
        <f t="shared" si="27"/>
        <v>0</v>
      </c>
      <c r="AM64" s="73">
        <f t="shared" si="28"/>
        <v>0</v>
      </c>
      <c r="AN64" s="73">
        <f t="shared" si="29"/>
        <v>0</v>
      </c>
      <c r="AO64" s="63">
        <f t="shared" si="30"/>
        <v>0</v>
      </c>
      <c r="AP64" s="64">
        <f t="shared" si="31"/>
      </c>
      <c r="AQ64" s="64" t="e">
        <f>IF(#REF!="","",#REF!)</f>
        <v>#REF!</v>
      </c>
    </row>
    <row r="65" spans="3:43" ht="18.75" customHeight="1">
      <c r="C65" s="113">
        <v>54</v>
      </c>
      <c r="D65" s="67"/>
      <c r="E65" s="67"/>
      <c r="F65" s="62"/>
      <c r="G65" s="76"/>
      <c r="H65" s="76"/>
      <c r="I65" s="67"/>
      <c r="J65" s="67"/>
      <c r="K65" s="68"/>
      <c r="L65" s="68"/>
      <c r="M65" s="67"/>
      <c r="N65" s="67"/>
      <c r="O65" s="68"/>
      <c r="P65" s="68"/>
      <c r="Q65" s="113"/>
      <c r="R65" s="113"/>
      <c r="S65" s="68"/>
      <c r="T65" s="68"/>
      <c r="U65" s="68"/>
      <c r="V65" s="68"/>
      <c r="W65" s="63"/>
      <c r="X65" s="64"/>
      <c r="Z65" s="64">
        <v>54</v>
      </c>
      <c r="AA65" s="69">
        <f t="shared" si="16"/>
        <v>42704</v>
      </c>
      <c r="AB65" s="62">
        <f t="shared" si="17"/>
        <v>0</v>
      </c>
      <c r="AC65" s="64">
        <f t="shared" si="18"/>
        <v>0</v>
      </c>
      <c r="AD65" s="64">
        <f t="shared" si="19"/>
        <v>0</v>
      </c>
      <c r="AE65" s="70">
        <f t="shared" si="20"/>
        <v>42704</v>
      </c>
      <c r="AF65" s="68">
        <f t="shared" si="21"/>
        <v>0</v>
      </c>
      <c r="AG65" s="68">
        <f t="shared" si="22"/>
        <v>0</v>
      </c>
      <c r="AH65" s="70">
        <f t="shared" si="23"/>
        <v>42704</v>
      </c>
      <c r="AI65" s="68">
        <f t="shared" si="24"/>
        <v>0</v>
      </c>
      <c r="AJ65" s="68">
        <f t="shared" si="25"/>
        <v>0</v>
      </c>
      <c r="AK65" s="64">
        <f t="shared" si="26"/>
        <v>0</v>
      </c>
      <c r="AL65" s="64">
        <f t="shared" si="27"/>
        <v>0</v>
      </c>
      <c r="AM65" s="73">
        <f t="shared" si="28"/>
        <v>0</v>
      </c>
      <c r="AN65" s="73">
        <f t="shared" si="29"/>
        <v>0</v>
      </c>
      <c r="AO65" s="63">
        <f t="shared" si="30"/>
        <v>0</v>
      </c>
      <c r="AP65" s="64">
        <f t="shared" si="31"/>
      </c>
      <c r="AQ65" s="64" t="e">
        <f>IF(#REF!="","",#REF!)</f>
        <v>#REF!</v>
      </c>
    </row>
    <row r="66" spans="3:43" ht="18.75" customHeight="1">
      <c r="C66" s="113">
        <v>55</v>
      </c>
      <c r="D66" s="67"/>
      <c r="E66" s="67"/>
      <c r="F66" s="62"/>
      <c r="G66" s="76"/>
      <c r="H66" s="76"/>
      <c r="I66" s="67"/>
      <c r="J66" s="67"/>
      <c r="K66" s="68"/>
      <c r="L66" s="68"/>
      <c r="M66" s="67"/>
      <c r="N66" s="67"/>
      <c r="O66" s="68"/>
      <c r="P66" s="68"/>
      <c r="Q66" s="113"/>
      <c r="R66" s="113"/>
      <c r="S66" s="68"/>
      <c r="T66" s="68"/>
      <c r="U66" s="68"/>
      <c r="V66" s="68"/>
      <c r="W66" s="63"/>
      <c r="X66" s="64"/>
      <c r="Z66" s="64">
        <v>55</v>
      </c>
      <c r="AA66" s="69">
        <f t="shared" si="16"/>
        <v>42704</v>
      </c>
      <c r="AB66" s="62">
        <f t="shared" si="17"/>
        <v>0</v>
      </c>
      <c r="AC66" s="64">
        <f t="shared" si="18"/>
        <v>0</v>
      </c>
      <c r="AD66" s="64">
        <f t="shared" si="19"/>
        <v>0</v>
      </c>
      <c r="AE66" s="70">
        <f t="shared" si="20"/>
        <v>42704</v>
      </c>
      <c r="AF66" s="68">
        <f t="shared" si="21"/>
        <v>0</v>
      </c>
      <c r="AG66" s="68">
        <f t="shared" si="22"/>
        <v>0</v>
      </c>
      <c r="AH66" s="70">
        <f t="shared" si="23"/>
        <v>42704</v>
      </c>
      <c r="AI66" s="68">
        <f t="shared" si="24"/>
        <v>0</v>
      </c>
      <c r="AJ66" s="68">
        <f t="shared" si="25"/>
        <v>0</v>
      </c>
      <c r="AK66" s="64">
        <f t="shared" si="26"/>
        <v>0</v>
      </c>
      <c r="AL66" s="64">
        <f t="shared" si="27"/>
        <v>0</v>
      </c>
      <c r="AM66" s="73">
        <f t="shared" si="28"/>
        <v>0</v>
      </c>
      <c r="AN66" s="73">
        <f t="shared" si="29"/>
        <v>0</v>
      </c>
      <c r="AO66" s="63">
        <f t="shared" si="30"/>
        <v>0</v>
      </c>
      <c r="AP66" s="64">
        <f t="shared" si="31"/>
      </c>
      <c r="AQ66" s="64" t="e">
        <f>IF(#REF!="","",#REF!)</f>
        <v>#REF!</v>
      </c>
    </row>
    <row r="67" spans="3:43" ht="18.75" customHeight="1">
      <c r="C67" s="113">
        <v>56</v>
      </c>
      <c r="D67" s="67"/>
      <c r="E67" s="67"/>
      <c r="F67" s="62"/>
      <c r="G67" s="76"/>
      <c r="H67" s="76"/>
      <c r="I67" s="67"/>
      <c r="J67" s="67"/>
      <c r="K67" s="68"/>
      <c r="L67" s="68"/>
      <c r="M67" s="67"/>
      <c r="N67" s="67"/>
      <c r="O67" s="68"/>
      <c r="P67" s="68"/>
      <c r="Q67" s="113"/>
      <c r="R67" s="113"/>
      <c r="S67" s="68"/>
      <c r="T67" s="68"/>
      <c r="U67" s="68"/>
      <c r="V67" s="68"/>
      <c r="W67" s="63"/>
      <c r="X67" s="64"/>
      <c r="Z67" s="64">
        <v>56</v>
      </c>
      <c r="AA67" s="69">
        <f t="shared" si="16"/>
        <v>42704</v>
      </c>
      <c r="AB67" s="62">
        <f t="shared" si="17"/>
        <v>0</v>
      </c>
      <c r="AC67" s="64">
        <f t="shared" si="18"/>
        <v>0</v>
      </c>
      <c r="AD67" s="64">
        <f t="shared" si="19"/>
        <v>0</v>
      </c>
      <c r="AE67" s="70">
        <f t="shared" si="20"/>
        <v>42704</v>
      </c>
      <c r="AF67" s="68">
        <f t="shared" si="21"/>
        <v>0</v>
      </c>
      <c r="AG67" s="68">
        <f t="shared" si="22"/>
        <v>0</v>
      </c>
      <c r="AH67" s="70">
        <f t="shared" si="23"/>
        <v>42704</v>
      </c>
      <c r="AI67" s="68">
        <f t="shared" si="24"/>
        <v>0</v>
      </c>
      <c r="AJ67" s="68">
        <f t="shared" si="25"/>
        <v>0</v>
      </c>
      <c r="AK67" s="64">
        <f t="shared" si="26"/>
        <v>0</v>
      </c>
      <c r="AL67" s="64">
        <f t="shared" si="27"/>
        <v>0</v>
      </c>
      <c r="AM67" s="73">
        <f t="shared" si="28"/>
        <v>0</v>
      </c>
      <c r="AN67" s="73">
        <f t="shared" si="29"/>
        <v>0</v>
      </c>
      <c r="AO67" s="63">
        <f t="shared" si="30"/>
        <v>0</v>
      </c>
      <c r="AP67" s="64">
        <f t="shared" si="31"/>
      </c>
      <c r="AQ67" s="64" t="e">
        <f>IF(#REF!="","",#REF!)</f>
        <v>#REF!</v>
      </c>
    </row>
    <row r="68" spans="3:43" ht="18.75" customHeight="1">
      <c r="C68" s="113">
        <v>57</v>
      </c>
      <c r="D68" s="67"/>
      <c r="E68" s="67"/>
      <c r="F68" s="62"/>
      <c r="G68" s="76"/>
      <c r="H68" s="76"/>
      <c r="I68" s="67"/>
      <c r="J68" s="67"/>
      <c r="K68" s="68"/>
      <c r="L68" s="68"/>
      <c r="M68" s="67"/>
      <c r="N68" s="67"/>
      <c r="O68" s="68"/>
      <c r="P68" s="68"/>
      <c r="Q68" s="113"/>
      <c r="R68" s="113"/>
      <c r="S68" s="68"/>
      <c r="T68" s="68"/>
      <c r="U68" s="68"/>
      <c r="V68" s="68"/>
      <c r="W68" s="63"/>
      <c r="X68" s="64"/>
      <c r="Z68" s="64">
        <v>57</v>
      </c>
      <c r="AA68" s="69">
        <f t="shared" si="16"/>
        <v>42704</v>
      </c>
      <c r="AB68" s="62">
        <f t="shared" si="17"/>
        <v>0</v>
      </c>
      <c r="AC68" s="64">
        <f t="shared" si="18"/>
        <v>0</v>
      </c>
      <c r="AD68" s="64">
        <f t="shared" si="19"/>
        <v>0</v>
      </c>
      <c r="AE68" s="70">
        <f t="shared" si="20"/>
        <v>42704</v>
      </c>
      <c r="AF68" s="68">
        <f t="shared" si="21"/>
        <v>0</v>
      </c>
      <c r="AG68" s="68">
        <f t="shared" si="22"/>
        <v>0</v>
      </c>
      <c r="AH68" s="70">
        <f t="shared" si="23"/>
        <v>42704</v>
      </c>
      <c r="AI68" s="68">
        <f t="shared" si="24"/>
        <v>0</v>
      </c>
      <c r="AJ68" s="68">
        <f t="shared" si="25"/>
        <v>0</v>
      </c>
      <c r="AK68" s="64">
        <f t="shared" si="26"/>
        <v>0</v>
      </c>
      <c r="AL68" s="64">
        <f t="shared" si="27"/>
        <v>0</v>
      </c>
      <c r="AM68" s="73">
        <f t="shared" si="28"/>
        <v>0</v>
      </c>
      <c r="AN68" s="73">
        <f t="shared" si="29"/>
        <v>0</v>
      </c>
      <c r="AO68" s="63">
        <f t="shared" si="30"/>
        <v>0</v>
      </c>
      <c r="AP68" s="64">
        <f t="shared" si="31"/>
      </c>
      <c r="AQ68" s="64" t="e">
        <f>IF(#REF!="","",#REF!)</f>
        <v>#REF!</v>
      </c>
    </row>
    <row r="69" spans="3:43" ht="18.75" customHeight="1">
      <c r="C69" s="113">
        <v>58</v>
      </c>
      <c r="D69" s="67"/>
      <c r="E69" s="67"/>
      <c r="F69" s="62"/>
      <c r="G69" s="76"/>
      <c r="H69" s="76"/>
      <c r="I69" s="67"/>
      <c r="J69" s="67"/>
      <c r="K69" s="68"/>
      <c r="L69" s="68"/>
      <c r="M69" s="67"/>
      <c r="N69" s="67"/>
      <c r="O69" s="68"/>
      <c r="P69" s="68"/>
      <c r="Q69" s="113"/>
      <c r="R69" s="113"/>
      <c r="S69" s="68"/>
      <c r="T69" s="68"/>
      <c r="U69" s="68"/>
      <c r="V69" s="68"/>
      <c r="W69" s="63"/>
      <c r="X69" s="64"/>
      <c r="Z69" s="64">
        <v>58</v>
      </c>
      <c r="AA69" s="69">
        <f t="shared" si="16"/>
        <v>42704</v>
      </c>
      <c r="AB69" s="62">
        <f t="shared" si="17"/>
        <v>0</v>
      </c>
      <c r="AC69" s="64">
        <f t="shared" si="18"/>
        <v>0</v>
      </c>
      <c r="AD69" s="64">
        <f t="shared" si="19"/>
        <v>0</v>
      </c>
      <c r="AE69" s="70">
        <f t="shared" si="20"/>
        <v>42704</v>
      </c>
      <c r="AF69" s="68">
        <f t="shared" si="21"/>
        <v>0</v>
      </c>
      <c r="AG69" s="68">
        <f t="shared" si="22"/>
        <v>0</v>
      </c>
      <c r="AH69" s="70">
        <f t="shared" si="23"/>
        <v>42704</v>
      </c>
      <c r="AI69" s="68">
        <f t="shared" si="24"/>
        <v>0</v>
      </c>
      <c r="AJ69" s="68">
        <f t="shared" si="25"/>
        <v>0</v>
      </c>
      <c r="AK69" s="64">
        <f t="shared" si="26"/>
        <v>0</v>
      </c>
      <c r="AL69" s="64">
        <f t="shared" si="27"/>
        <v>0</v>
      </c>
      <c r="AM69" s="73">
        <f t="shared" si="28"/>
        <v>0</v>
      </c>
      <c r="AN69" s="73">
        <f t="shared" si="29"/>
        <v>0</v>
      </c>
      <c r="AO69" s="63">
        <f t="shared" si="30"/>
        <v>0</v>
      </c>
      <c r="AP69" s="64">
        <f t="shared" si="31"/>
      </c>
      <c r="AQ69" s="64" t="e">
        <f>IF(#REF!="","",#REF!)</f>
        <v>#REF!</v>
      </c>
    </row>
    <row r="70" spans="3:43" ht="18.75" customHeight="1">
      <c r="C70" s="113">
        <v>59</v>
      </c>
      <c r="D70" s="67"/>
      <c r="E70" s="67"/>
      <c r="F70" s="62"/>
      <c r="G70" s="76"/>
      <c r="H70" s="76"/>
      <c r="I70" s="67"/>
      <c r="J70" s="67"/>
      <c r="K70" s="68"/>
      <c r="L70" s="68"/>
      <c r="M70" s="67"/>
      <c r="N70" s="67"/>
      <c r="O70" s="68"/>
      <c r="P70" s="68"/>
      <c r="Q70" s="113"/>
      <c r="R70" s="113"/>
      <c r="S70" s="68"/>
      <c r="T70" s="68"/>
      <c r="U70" s="68"/>
      <c r="V70" s="68"/>
      <c r="W70" s="63"/>
      <c r="X70" s="64"/>
      <c r="Z70" s="64">
        <v>59</v>
      </c>
      <c r="AA70" s="69">
        <f t="shared" si="16"/>
        <v>42704</v>
      </c>
      <c r="AB70" s="62">
        <f t="shared" si="17"/>
        <v>0</v>
      </c>
      <c r="AC70" s="64">
        <f t="shared" si="18"/>
        <v>0</v>
      </c>
      <c r="AD70" s="64">
        <f t="shared" si="19"/>
        <v>0</v>
      </c>
      <c r="AE70" s="70">
        <f t="shared" si="20"/>
        <v>42704</v>
      </c>
      <c r="AF70" s="68">
        <f t="shared" si="21"/>
        <v>0</v>
      </c>
      <c r="AG70" s="68">
        <f t="shared" si="22"/>
        <v>0</v>
      </c>
      <c r="AH70" s="70">
        <f t="shared" si="23"/>
        <v>42704</v>
      </c>
      <c r="AI70" s="68">
        <f t="shared" si="24"/>
        <v>0</v>
      </c>
      <c r="AJ70" s="68">
        <f t="shared" si="25"/>
        <v>0</v>
      </c>
      <c r="AK70" s="64">
        <f t="shared" si="26"/>
        <v>0</v>
      </c>
      <c r="AL70" s="64">
        <f t="shared" si="27"/>
        <v>0</v>
      </c>
      <c r="AM70" s="73">
        <f t="shared" si="28"/>
        <v>0</v>
      </c>
      <c r="AN70" s="73">
        <f t="shared" si="29"/>
        <v>0</v>
      </c>
      <c r="AO70" s="63">
        <f t="shared" si="30"/>
        <v>0</v>
      </c>
      <c r="AP70" s="64">
        <f t="shared" si="31"/>
      </c>
      <c r="AQ70" s="64" t="e">
        <f>IF(#REF!="","",#REF!)</f>
        <v>#REF!</v>
      </c>
    </row>
    <row r="71" spans="3:43" ht="18.75" customHeight="1">
      <c r="C71" s="113">
        <v>60</v>
      </c>
      <c r="D71" s="67"/>
      <c r="E71" s="67"/>
      <c r="F71" s="62"/>
      <c r="G71" s="76"/>
      <c r="H71" s="76"/>
      <c r="I71" s="67"/>
      <c r="J71" s="67"/>
      <c r="K71" s="68"/>
      <c r="L71" s="68"/>
      <c r="M71" s="67"/>
      <c r="N71" s="67"/>
      <c r="O71" s="68"/>
      <c r="P71" s="68"/>
      <c r="Q71" s="113"/>
      <c r="R71" s="113"/>
      <c r="S71" s="68"/>
      <c r="T71" s="68"/>
      <c r="U71" s="68"/>
      <c r="V71" s="68"/>
      <c r="W71" s="63"/>
      <c r="X71" s="64"/>
      <c r="Z71" s="64">
        <v>60</v>
      </c>
      <c r="AA71" s="69">
        <f t="shared" si="16"/>
        <v>42704</v>
      </c>
      <c r="AB71" s="62">
        <f t="shared" si="17"/>
        <v>0</v>
      </c>
      <c r="AC71" s="64">
        <f t="shared" si="18"/>
        <v>0</v>
      </c>
      <c r="AD71" s="64">
        <f t="shared" si="19"/>
        <v>0</v>
      </c>
      <c r="AE71" s="70">
        <f t="shared" si="20"/>
        <v>42704</v>
      </c>
      <c r="AF71" s="68">
        <f t="shared" si="21"/>
        <v>0</v>
      </c>
      <c r="AG71" s="68">
        <f t="shared" si="22"/>
        <v>0</v>
      </c>
      <c r="AH71" s="70">
        <f t="shared" si="23"/>
        <v>42704</v>
      </c>
      <c r="AI71" s="68">
        <f t="shared" si="24"/>
        <v>0</v>
      </c>
      <c r="AJ71" s="68">
        <f t="shared" si="25"/>
        <v>0</v>
      </c>
      <c r="AK71" s="64">
        <f t="shared" si="26"/>
        <v>0</v>
      </c>
      <c r="AL71" s="64">
        <f t="shared" si="27"/>
        <v>0</v>
      </c>
      <c r="AM71" s="73">
        <f t="shared" si="28"/>
        <v>0</v>
      </c>
      <c r="AN71" s="73">
        <f t="shared" si="29"/>
        <v>0</v>
      </c>
      <c r="AO71" s="63">
        <f t="shared" si="30"/>
        <v>0</v>
      </c>
      <c r="AP71" s="64">
        <f t="shared" si="31"/>
      </c>
      <c r="AQ71" s="64" t="e">
        <f>IF(#REF!="","",#REF!)</f>
        <v>#REF!</v>
      </c>
    </row>
    <row r="72" spans="3:43" ht="18.75" customHeight="1">
      <c r="C72" s="113">
        <v>61</v>
      </c>
      <c r="D72" s="67"/>
      <c r="E72" s="67"/>
      <c r="F72" s="62"/>
      <c r="G72" s="76"/>
      <c r="H72" s="76"/>
      <c r="I72" s="67"/>
      <c r="J72" s="67"/>
      <c r="K72" s="68"/>
      <c r="L72" s="68"/>
      <c r="M72" s="67"/>
      <c r="N72" s="67"/>
      <c r="O72" s="68"/>
      <c r="P72" s="68"/>
      <c r="Q72" s="113"/>
      <c r="R72" s="113"/>
      <c r="S72" s="68"/>
      <c r="T72" s="68"/>
      <c r="U72" s="68"/>
      <c r="V72" s="68"/>
      <c r="W72" s="63"/>
      <c r="X72" s="64"/>
      <c r="Z72" s="64">
        <v>61</v>
      </c>
      <c r="AA72" s="69">
        <f t="shared" si="16"/>
        <v>42704</v>
      </c>
      <c r="AB72" s="62">
        <f t="shared" si="17"/>
        <v>0</v>
      </c>
      <c r="AC72" s="64">
        <f t="shared" si="18"/>
        <v>0</v>
      </c>
      <c r="AD72" s="64">
        <f t="shared" si="19"/>
        <v>0</v>
      </c>
      <c r="AE72" s="70">
        <f t="shared" si="20"/>
        <v>42704</v>
      </c>
      <c r="AF72" s="68">
        <f t="shared" si="21"/>
        <v>0</v>
      </c>
      <c r="AG72" s="68">
        <f t="shared" si="22"/>
        <v>0</v>
      </c>
      <c r="AH72" s="70">
        <f t="shared" si="23"/>
        <v>42704</v>
      </c>
      <c r="AI72" s="68">
        <f t="shared" si="24"/>
        <v>0</v>
      </c>
      <c r="AJ72" s="68">
        <f t="shared" si="25"/>
        <v>0</v>
      </c>
      <c r="AK72" s="64">
        <f t="shared" si="26"/>
        <v>0</v>
      </c>
      <c r="AL72" s="64">
        <f t="shared" si="27"/>
        <v>0</v>
      </c>
      <c r="AM72" s="73">
        <f t="shared" si="28"/>
        <v>0</v>
      </c>
      <c r="AN72" s="73">
        <f t="shared" si="29"/>
        <v>0</v>
      </c>
      <c r="AO72" s="63">
        <f t="shared" si="30"/>
        <v>0</v>
      </c>
      <c r="AP72" s="64">
        <f t="shared" si="31"/>
      </c>
      <c r="AQ72" s="64" t="e">
        <f>IF(#REF!="","",#REF!)</f>
        <v>#REF!</v>
      </c>
    </row>
    <row r="73" spans="3:43" ht="18.75" customHeight="1">
      <c r="C73" s="113">
        <v>62</v>
      </c>
      <c r="D73" s="67"/>
      <c r="E73" s="67"/>
      <c r="F73" s="62"/>
      <c r="G73" s="76"/>
      <c r="H73" s="76"/>
      <c r="I73" s="67"/>
      <c r="J73" s="67"/>
      <c r="K73" s="68"/>
      <c r="L73" s="68"/>
      <c r="M73" s="67"/>
      <c r="N73" s="67"/>
      <c r="O73" s="68"/>
      <c r="P73" s="68"/>
      <c r="Q73" s="113"/>
      <c r="R73" s="113"/>
      <c r="S73" s="68"/>
      <c r="T73" s="68"/>
      <c r="U73" s="68"/>
      <c r="V73" s="68"/>
      <c r="W73" s="63"/>
      <c r="X73" s="64"/>
      <c r="Z73" s="64">
        <v>62</v>
      </c>
      <c r="AA73" s="69">
        <f t="shared" si="16"/>
        <v>42704</v>
      </c>
      <c r="AB73" s="62">
        <f t="shared" si="17"/>
        <v>0</v>
      </c>
      <c r="AC73" s="64">
        <f t="shared" si="18"/>
        <v>0</v>
      </c>
      <c r="AD73" s="64">
        <f t="shared" si="19"/>
        <v>0</v>
      </c>
      <c r="AE73" s="70">
        <f t="shared" si="20"/>
        <v>42704</v>
      </c>
      <c r="AF73" s="68">
        <f t="shared" si="21"/>
        <v>0</v>
      </c>
      <c r="AG73" s="68">
        <f t="shared" si="22"/>
        <v>0</v>
      </c>
      <c r="AH73" s="70">
        <f t="shared" si="23"/>
        <v>42704</v>
      </c>
      <c r="AI73" s="68">
        <f t="shared" si="24"/>
        <v>0</v>
      </c>
      <c r="AJ73" s="68">
        <f t="shared" si="25"/>
        <v>0</v>
      </c>
      <c r="AK73" s="64">
        <f t="shared" si="26"/>
        <v>0</v>
      </c>
      <c r="AL73" s="64">
        <f t="shared" si="27"/>
        <v>0</v>
      </c>
      <c r="AM73" s="73">
        <f t="shared" si="28"/>
        <v>0</v>
      </c>
      <c r="AN73" s="73">
        <f t="shared" si="29"/>
        <v>0</v>
      </c>
      <c r="AO73" s="63">
        <f t="shared" si="30"/>
        <v>0</v>
      </c>
      <c r="AP73" s="64">
        <f t="shared" si="31"/>
      </c>
      <c r="AQ73" s="64" t="e">
        <f>IF(#REF!="","",#REF!)</f>
        <v>#REF!</v>
      </c>
    </row>
    <row r="74" spans="3:43" ht="18.75" customHeight="1">
      <c r="C74" s="113">
        <v>63</v>
      </c>
      <c r="D74" s="67"/>
      <c r="E74" s="67"/>
      <c r="F74" s="62"/>
      <c r="G74" s="76"/>
      <c r="H74" s="76"/>
      <c r="I74" s="67"/>
      <c r="J74" s="67"/>
      <c r="K74" s="68"/>
      <c r="L74" s="68"/>
      <c r="M74" s="67"/>
      <c r="N74" s="67"/>
      <c r="O74" s="68"/>
      <c r="P74" s="68"/>
      <c r="Q74" s="113"/>
      <c r="R74" s="113"/>
      <c r="S74" s="68"/>
      <c r="T74" s="68"/>
      <c r="U74" s="68"/>
      <c r="V74" s="68"/>
      <c r="W74" s="63"/>
      <c r="X74" s="64"/>
      <c r="Z74" s="64">
        <v>63</v>
      </c>
      <c r="AA74" s="69">
        <f t="shared" si="16"/>
        <v>42704</v>
      </c>
      <c r="AB74" s="62">
        <f t="shared" si="17"/>
        <v>0</v>
      </c>
      <c r="AC74" s="64">
        <f t="shared" si="18"/>
        <v>0</v>
      </c>
      <c r="AD74" s="64">
        <f t="shared" si="19"/>
        <v>0</v>
      </c>
      <c r="AE74" s="70">
        <f t="shared" si="20"/>
        <v>42704</v>
      </c>
      <c r="AF74" s="68">
        <f t="shared" si="21"/>
        <v>0</v>
      </c>
      <c r="AG74" s="68">
        <f t="shared" si="22"/>
        <v>0</v>
      </c>
      <c r="AH74" s="70">
        <f t="shared" si="23"/>
        <v>42704</v>
      </c>
      <c r="AI74" s="68">
        <f t="shared" si="24"/>
        <v>0</v>
      </c>
      <c r="AJ74" s="68">
        <f t="shared" si="25"/>
        <v>0</v>
      </c>
      <c r="AK74" s="64">
        <f t="shared" si="26"/>
        <v>0</v>
      </c>
      <c r="AL74" s="64">
        <f t="shared" si="27"/>
        <v>0</v>
      </c>
      <c r="AM74" s="73">
        <f t="shared" si="28"/>
        <v>0</v>
      </c>
      <c r="AN74" s="73">
        <f t="shared" si="29"/>
        <v>0</v>
      </c>
      <c r="AO74" s="63">
        <f t="shared" si="30"/>
        <v>0</v>
      </c>
      <c r="AP74" s="64">
        <f t="shared" si="31"/>
      </c>
      <c r="AQ74" s="64" t="e">
        <f>IF(#REF!="","",#REF!)</f>
        <v>#REF!</v>
      </c>
    </row>
    <row r="75" spans="3:43" ht="18.75" customHeight="1">
      <c r="C75" s="113">
        <v>64</v>
      </c>
      <c r="D75" s="67"/>
      <c r="E75" s="67"/>
      <c r="F75" s="62"/>
      <c r="G75" s="111"/>
      <c r="H75" s="76"/>
      <c r="I75" s="67"/>
      <c r="J75" s="67"/>
      <c r="K75" s="68"/>
      <c r="L75" s="68"/>
      <c r="M75" s="67"/>
      <c r="N75" s="67"/>
      <c r="O75" s="68"/>
      <c r="P75" s="68"/>
      <c r="Q75" s="113"/>
      <c r="R75" s="113"/>
      <c r="S75" s="68"/>
      <c r="T75" s="68"/>
      <c r="U75" s="68"/>
      <c r="V75" s="68"/>
      <c r="W75" s="63"/>
      <c r="X75" s="64"/>
      <c r="Z75" s="64">
        <v>64</v>
      </c>
      <c r="AA75" s="69">
        <f t="shared" si="16"/>
        <v>42704</v>
      </c>
      <c r="AB75" s="62">
        <f t="shared" si="17"/>
        <v>0</v>
      </c>
      <c r="AC75" s="64">
        <f t="shared" si="18"/>
        <v>0</v>
      </c>
      <c r="AD75" s="64">
        <f t="shared" si="19"/>
        <v>0</v>
      </c>
      <c r="AE75" s="70">
        <f t="shared" si="20"/>
        <v>42704</v>
      </c>
      <c r="AF75" s="68">
        <f t="shared" si="21"/>
        <v>0</v>
      </c>
      <c r="AG75" s="68">
        <f t="shared" si="22"/>
        <v>0</v>
      </c>
      <c r="AH75" s="70">
        <f t="shared" si="23"/>
        <v>42704</v>
      </c>
      <c r="AI75" s="68">
        <f t="shared" si="24"/>
        <v>0</v>
      </c>
      <c r="AJ75" s="68">
        <f t="shared" si="25"/>
        <v>0</v>
      </c>
      <c r="AK75" s="64">
        <f t="shared" si="26"/>
        <v>0</v>
      </c>
      <c r="AL75" s="64">
        <f t="shared" si="27"/>
        <v>0</v>
      </c>
      <c r="AM75" s="73">
        <f t="shared" si="28"/>
        <v>0</v>
      </c>
      <c r="AN75" s="73">
        <f t="shared" si="29"/>
        <v>0</v>
      </c>
      <c r="AO75" s="63">
        <f t="shared" si="30"/>
        <v>0</v>
      </c>
      <c r="AP75" s="64">
        <f t="shared" si="31"/>
      </c>
      <c r="AQ75" s="64" t="e">
        <f>IF(#REF!="","",#REF!)</f>
        <v>#REF!</v>
      </c>
    </row>
    <row r="76" spans="3:43" ht="18.75" customHeight="1">
      <c r="C76" s="113">
        <v>65</v>
      </c>
      <c r="D76" s="67"/>
      <c r="E76" s="67"/>
      <c r="F76" s="62"/>
      <c r="G76" s="76"/>
      <c r="H76" s="76"/>
      <c r="I76" s="67"/>
      <c r="J76" s="67"/>
      <c r="K76" s="68"/>
      <c r="L76" s="68"/>
      <c r="M76" s="67"/>
      <c r="N76" s="67"/>
      <c r="O76" s="68"/>
      <c r="P76" s="68"/>
      <c r="Q76" s="113"/>
      <c r="R76" s="113"/>
      <c r="S76" s="68"/>
      <c r="T76" s="68"/>
      <c r="U76" s="68"/>
      <c r="V76" s="68"/>
      <c r="W76" s="63"/>
      <c r="X76" s="64"/>
      <c r="Z76" s="64">
        <v>65</v>
      </c>
      <c r="AA76" s="69">
        <f aca="true" t="shared" si="32" ref="AA76:AA111">DATE($F$2,D76,E76)</f>
        <v>42704</v>
      </c>
      <c r="AB76" s="62">
        <f aca="true" t="shared" si="33" ref="AB76:AB111">F76</f>
        <v>0</v>
      </c>
      <c r="AC76" s="64">
        <f aca="true" t="shared" si="34" ref="AC76:AC111">G76</f>
        <v>0</v>
      </c>
      <c r="AD76" s="64">
        <f aca="true" t="shared" si="35" ref="AD76:AD111">H76</f>
        <v>0</v>
      </c>
      <c r="AE76" s="70">
        <f aca="true" t="shared" si="36" ref="AE76:AE111">DATE($F$2,I76,J76)</f>
        <v>42704</v>
      </c>
      <c r="AF76" s="68">
        <f aca="true" t="shared" si="37" ref="AF76:AF111">K76</f>
        <v>0</v>
      </c>
      <c r="AG76" s="68">
        <f aca="true" t="shared" si="38" ref="AG76:AG111">L76</f>
        <v>0</v>
      </c>
      <c r="AH76" s="70">
        <f aca="true" t="shared" si="39" ref="AH76:AH111">DATE($F$2,M76,N76)</f>
        <v>42704</v>
      </c>
      <c r="AI76" s="68">
        <f aca="true" t="shared" si="40" ref="AI76:AI111">O76</f>
        <v>0</v>
      </c>
      <c r="AJ76" s="68">
        <f aca="true" t="shared" si="41" ref="AJ76:AJ111">P76</f>
        <v>0</v>
      </c>
      <c r="AK76" s="64">
        <f aca="true" t="shared" si="42" ref="AK76:AK111">Q76</f>
        <v>0</v>
      </c>
      <c r="AL76" s="64">
        <f aca="true" t="shared" si="43" ref="AL76:AL111">R76</f>
        <v>0</v>
      </c>
      <c r="AM76" s="73">
        <f aca="true" t="shared" si="44" ref="AM76:AM111">TIME(S76,T76,0)</f>
        <v>0</v>
      </c>
      <c r="AN76" s="73">
        <f aca="true" t="shared" si="45" ref="AN76:AN111">TIME(U76,V76,0)</f>
        <v>0</v>
      </c>
      <c r="AO76" s="63">
        <f aca="true" t="shared" si="46" ref="AO76:AO111">W76</f>
        <v>0</v>
      </c>
      <c r="AP76" s="64">
        <f aca="true" t="shared" si="47" ref="AP76:AP111">IF(X76="","",X76)</f>
      </c>
      <c r="AQ76" s="64" t="e">
        <f>IF(#REF!="","",#REF!)</f>
        <v>#REF!</v>
      </c>
    </row>
    <row r="77" spans="3:43" ht="18.75" customHeight="1">
      <c r="C77" s="113">
        <v>66</v>
      </c>
      <c r="D77" s="67"/>
      <c r="E77" s="67"/>
      <c r="F77" s="62"/>
      <c r="G77" s="76"/>
      <c r="H77" s="76"/>
      <c r="I77" s="67"/>
      <c r="J77" s="67"/>
      <c r="K77" s="68"/>
      <c r="L77" s="68"/>
      <c r="M77" s="67"/>
      <c r="N77" s="67"/>
      <c r="O77" s="68"/>
      <c r="P77" s="68"/>
      <c r="Q77" s="113"/>
      <c r="R77" s="113"/>
      <c r="S77" s="68"/>
      <c r="T77" s="68"/>
      <c r="U77" s="68"/>
      <c r="V77" s="68"/>
      <c r="W77" s="63"/>
      <c r="X77" s="64"/>
      <c r="Z77" s="64">
        <v>66</v>
      </c>
      <c r="AA77" s="69">
        <f t="shared" si="32"/>
        <v>42704</v>
      </c>
      <c r="AB77" s="62">
        <f t="shared" si="33"/>
        <v>0</v>
      </c>
      <c r="AC77" s="64">
        <f t="shared" si="34"/>
        <v>0</v>
      </c>
      <c r="AD77" s="64">
        <f t="shared" si="35"/>
        <v>0</v>
      </c>
      <c r="AE77" s="70">
        <f t="shared" si="36"/>
        <v>42704</v>
      </c>
      <c r="AF77" s="68">
        <f t="shared" si="37"/>
        <v>0</v>
      </c>
      <c r="AG77" s="68">
        <f t="shared" si="38"/>
        <v>0</v>
      </c>
      <c r="AH77" s="70">
        <f t="shared" si="39"/>
        <v>42704</v>
      </c>
      <c r="AI77" s="68">
        <f t="shared" si="40"/>
        <v>0</v>
      </c>
      <c r="AJ77" s="68">
        <f t="shared" si="41"/>
        <v>0</v>
      </c>
      <c r="AK77" s="64">
        <f t="shared" si="42"/>
        <v>0</v>
      </c>
      <c r="AL77" s="64">
        <f t="shared" si="43"/>
        <v>0</v>
      </c>
      <c r="AM77" s="73">
        <f t="shared" si="44"/>
        <v>0</v>
      </c>
      <c r="AN77" s="73">
        <f t="shared" si="45"/>
        <v>0</v>
      </c>
      <c r="AO77" s="63">
        <f t="shared" si="46"/>
        <v>0</v>
      </c>
      <c r="AP77" s="64">
        <f t="shared" si="47"/>
      </c>
      <c r="AQ77" s="64" t="e">
        <f>IF(#REF!="","",#REF!)</f>
        <v>#REF!</v>
      </c>
    </row>
    <row r="78" spans="3:43" ht="18.75" customHeight="1">
      <c r="C78" s="113">
        <v>67</v>
      </c>
      <c r="D78" s="67"/>
      <c r="E78" s="67"/>
      <c r="F78" s="62"/>
      <c r="G78" s="76"/>
      <c r="H78" s="76"/>
      <c r="I78" s="67"/>
      <c r="J78" s="67"/>
      <c r="K78" s="68"/>
      <c r="L78" s="68"/>
      <c r="M78" s="67"/>
      <c r="N78" s="67"/>
      <c r="O78" s="68"/>
      <c r="P78" s="68"/>
      <c r="Q78" s="113"/>
      <c r="R78" s="113"/>
      <c r="S78" s="68"/>
      <c r="T78" s="68"/>
      <c r="U78" s="68"/>
      <c r="V78" s="68"/>
      <c r="W78" s="63"/>
      <c r="X78" s="64"/>
      <c r="Z78" s="64">
        <v>67</v>
      </c>
      <c r="AA78" s="69">
        <f t="shared" si="32"/>
        <v>42704</v>
      </c>
      <c r="AB78" s="62">
        <f t="shared" si="33"/>
        <v>0</v>
      </c>
      <c r="AC78" s="64">
        <f t="shared" si="34"/>
        <v>0</v>
      </c>
      <c r="AD78" s="64">
        <f t="shared" si="35"/>
        <v>0</v>
      </c>
      <c r="AE78" s="70">
        <f t="shared" si="36"/>
        <v>42704</v>
      </c>
      <c r="AF78" s="68">
        <f t="shared" si="37"/>
        <v>0</v>
      </c>
      <c r="AG78" s="68">
        <f t="shared" si="38"/>
        <v>0</v>
      </c>
      <c r="AH78" s="70">
        <f t="shared" si="39"/>
        <v>42704</v>
      </c>
      <c r="AI78" s="68">
        <f t="shared" si="40"/>
        <v>0</v>
      </c>
      <c r="AJ78" s="68">
        <f t="shared" si="41"/>
        <v>0</v>
      </c>
      <c r="AK78" s="64">
        <f t="shared" si="42"/>
        <v>0</v>
      </c>
      <c r="AL78" s="64">
        <f t="shared" si="43"/>
        <v>0</v>
      </c>
      <c r="AM78" s="73">
        <f t="shared" si="44"/>
        <v>0</v>
      </c>
      <c r="AN78" s="73">
        <f t="shared" si="45"/>
        <v>0</v>
      </c>
      <c r="AO78" s="63">
        <f t="shared" si="46"/>
        <v>0</v>
      </c>
      <c r="AP78" s="64">
        <f t="shared" si="47"/>
      </c>
      <c r="AQ78" s="64" t="e">
        <f>IF(#REF!="","",#REF!)</f>
        <v>#REF!</v>
      </c>
    </row>
    <row r="79" spans="3:43" ht="18.75" customHeight="1">
      <c r="C79" s="113">
        <v>68</v>
      </c>
      <c r="D79" s="67"/>
      <c r="E79" s="67"/>
      <c r="F79" s="62"/>
      <c r="G79" s="76"/>
      <c r="H79" s="76"/>
      <c r="I79" s="67"/>
      <c r="J79" s="67"/>
      <c r="K79" s="68"/>
      <c r="L79" s="68"/>
      <c r="M79" s="67"/>
      <c r="N79" s="67"/>
      <c r="O79" s="68"/>
      <c r="P79" s="68"/>
      <c r="Q79" s="113"/>
      <c r="R79" s="113"/>
      <c r="S79" s="68"/>
      <c r="T79" s="68"/>
      <c r="U79" s="68"/>
      <c r="V79" s="68"/>
      <c r="W79" s="63"/>
      <c r="X79" s="64"/>
      <c r="Z79" s="64">
        <v>68</v>
      </c>
      <c r="AA79" s="69">
        <f t="shared" si="32"/>
        <v>42704</v>
      </c>
      <c r="AB79" s="62">
        <f t="shared" si="33"/>
        <v>0</v>
      </c>
      <c r="AC79" s="64">
        <f t="shared" si="34"/>
        <v>0</v>
      </c>
      <c r="AD79" s="64">
        <f t="shared" si="35"/>
        <v>0</v>
      </c>
      <c r="AE79" s="70">
        <f t="shared" si="36"/>
        <v>42704</v>
      </c>
      <c r="AF79" s="68">
        <f t="shared" si="37"/>
        <v>0</v>
      </c>
      <c r="AG79" s="68">
        <f t="shared" si="38"/>
        <v>0</v>
      </c>
      <c r="AH79" s="70">
        <f t="shared" si="39"/>
        <v>42704</v>
      </c>
      <c r="AI79" s="68">
        <f t="shared" si="40"/>
        <v>0</v>
      </c>
      <c r="AJ79" s="68">
        <f t="shared" si="41"/>
        <v>0</v>
      </c>
      <c r="AK79" s="64">
        <f t="shared" si="42"/>
        <v>0</v>
      </c>
      <c r="AL79" s="64">
        <f t="shared" si="43"/>
        <v>0</v>
      </c>
      <c r="AM79" s="73">
        <f t="shared" si="44"/>
        <v>0</v>
      </c>
      <c r="AN79" s="73">
        <f t="shared" si="45"/>
        <v>0</v>
      </c>
      <c r="AO79" s="63">
        <f t="shared" si="46"/>
        <v>0</v>
      </c>
      <c r="AP79" s="64">
        <f t="shared" si="47"/>
      </c>
      <c r="AQ79" s="64" t="e">
        <f>IF(#REF!="","",#REF!)</f>
        <v>#REF!</v>
      </c>
    </row>
    <row r="80" spans="3:43" ht="18.75" customHeight="1">
      <c r="C80" s="113">
        <v>69</v>
      </c>
      <c r="D80" s="67"/>
      <c r="E80" s="67"/>
      <c r="F80" s="62"/>
      <c r="G80" s="76"/>
      <c r="H80" s="76"/>
      <c r="I80" s="67"/>
      <c r="J80" s="67"/>
      <c r="K80" s="68"/>
      <c r="L80" s="68"/>
      <c r="M80" s="67"/>
      <c r="N80" s="67"/>
      <c r="O80" s="68"/>
      <c r="P80" s="68"/>
      <c r="Q80" s="113"/>
      <c r="R80" s="113"/>
      <c r="S80" s="68"/>
      <c r="T80" s="68"/>
      <c r="U80" s="68"/>
      <c r="V80" s="68"/>
      <c r="W80" s="63"/>
      <c r="X80" s="64"/>
      <c r="Z80" s="64">
        <v>69</v>
      </c>
      <c r="AA80" s="69">
        <f t="shared" si="32"/>
        <v>42704</v>
      </c>
      <c r="AB80" s="62">
        <f t="shared" si="33"/>
        <v>0</v>
      </c>
      <c r="AC80" s="64">
        <f t="shared" si="34"/>
        <v>0</v>
      </c>
      <c r="AD80" s="64">
        <f t="shared" si="35"/>
        <v>0</v>
      </c>
      <c r="AE80" s="70">
        <f t="shared" si="36"/>
        <v>42704</v>
      </c>
      <c r="AF80" s="68">
        <f t="shared" si="37"/>
        <v>0</v>
      </c>
      <c r="AG80" s="68">
        <f t="shared" si="38"/>
        <v>0</v>
      </c>
      <c r="AH80" s="70">
        <f t="shared" si="39"/>
        <v>42704</v>
      </c>
      <c r="AI80" s="68">
        <f t="shared" si="40"/>
        <v>0</v>
      </c>
      <c r="AJ80" s="68">
        <f t="shared" si="41"/>
        <v>0</v>
      </c>
      <c r="AK80" s="64">
        <f t="shared" si="42"/>
        <v>0</v>
      </c>
      <c r="AL80" s="64">
        <f t="shared" si="43"/>
        <v>0</v>
      </c>
      <c r="AM80" s="73">
        <f t="shared" si="44"/>
        <v>0</v>
      </c>
      <c r="AN80" s="73">
        <f t="shared" si="45"/>
        <v>0</v>
      </c>
      <c r="AO80" s="63">
        <f t="shared" si="46"/>
        <v>0</v>
      </c>
      <c r="AP80" s="64">
        <f t="shared" si="47"/>
      </c>
      <c r="AQ80" s="64" t="e">
        <f>IF(#REF!="","",#REF!)</f>
        <v>#REF!</v>
      </c>
    </row>
    <row r="81" spans="3:43" ht="18.75" customHeight="1">
      <c r="C81" s="113">
        <v>70</v>
      </c>
      <c r="D81" s="67"/>
      <c r="E81" s="67"/>
      <c r="F81" s="62"/>
      <c r="G81" s="76"/>
      <c r="H81" s="76"/>
      <c r="I81" s="67"/>
      <c r="J81" s="67"/>
      <c r="K81" s="68"/>
      <c r="L81" s="68"/>
      <c r="M81" s="67"/>
      <c r="N81" s="67"/>
      <c r="O81" s="68"/>
      <c r="P81" s="68"/>
      <c r="Q81" s="113"/>
      <c r="R81" s="113"/>
      <c r="S81" s="68"/>
      <c r="T81" s="68"/>
      <c r="U81" s="68"/>
      <c r="V81" s="68"/>
      <c r="W81" s="63"/>
      <c r="X81" s="64"/>
      <c r="Z81" s="64">
        <v>70</v>
      </c>
      <c r="AA81" s="69">
        <f t="shared" si="32"/>
        <v>42704</v>
      </c>
      <c r="AB81" s="62">
        <f t="shared" si="33"/>
        <v>0</v>
      </c>
      <c r="AC81" s="64">
        <f t="shared" si="34"/>
        <v>0</v>
      </c>
      <c r="AD81" s="64">
        <f t="shared" si="35"/>
        <v>0</v>
      </c>
      <c r="AE81" s="70">
        <f t="shared" si="36"/>
        <v>42704</v>
      </c>
      <c r="AF81" s="68">
        <f t="shared" si="37"/>
        <v>0</v>
      </c>
      <c r="AG81" s="68">
        <f t="shared" si="38"/>
        <v>0</v>
      </c>
      <c r="AH81" s="70">
        <f t="shared" si="39"/>
        <v>42704</v>
      </c>
      <c r="AI81" s="68">
        <f t="shared" si="40"/>
        <v>0</v>
      </c>
      <c r="AJ81" s="68">
        <f t="shared" si="41"/>
        <v>0</v>
      </c>
      <c r="AK81" s="64">
        <f t="shared" si="42"/>
        <v>0</v>
      </c>
      <c r="AL81" s="64">
        <f t="shared" si="43"/>
        <v>0</v>
      </c>
      <c r="AM81" s="73">
        <f t="shared" si="44"/>
        <v>0</v>
      </c>
      <c r="AN81" s="73">
        <f t="shared" si="45"/>
        <v>0</v>
      </c>
      <c r="AO81" s="63">
        <f t="shared" si="46"/>
        <v>0</v>
      </c>
      <c r="AP81" s="64">
        <f t="shared" si="47"/>
      </c>
      <c r="AQ81" s="64" t="e">
        <f>IF(#REF!="","",#REF!)</f>
        <v>#REF!</v>
      </c>
    </row>
    <row r="82" spans="3:43" ht="18.75" customHeight="1">
      <c r="C82" s="113">
        <v>71</v>
      </c>
      <c r="D82" s="67"/>
      <c r="E82" s="67"/>
      <c r="F82" s="62"/>
      <c r="G82" s="76"/>
      <c r="H82" s="76"/>
      <c r="I82" s="67"/>
      <c r="J82" s="67"/>
      <c r="K82" s="68"/>
      <c r="L82" s="68"/>
      <c r="M82" s="67"/>
      <c r="N82" s="67"/>
      <c r="O82" s="68"/>
      <c r="P82" s="68"/>
      <c r="Q82" s="113"/>
      <c r="R82" s="113"/>
      <c r="S82" s="68"/>
      <c r="T82" s="68"/>
      <c r="U82" s="68"/>
      <c r="V82" s="68"/>
      <c r="W82" s="63"/>
      <c r="X82" s="64"/>
      <c r="Z82" s="64">
        <v>71</v>
      </c>
      <c r="AA82" s="69">
        <f t="shared" si="32"/>
        <v>42704</v>
      </c>
      <c r="AB82" s="62">
        <f t="shared" si="33"/>
        <v>0</v>
      </c>
      <c r="AC82" s="64">
        <f t="shared" si="34"/>
        <v>0</v>
      </c>
      <c r="AD82" s="64">
        <f t="shared" si="35"/>
        <v>0</v>
      </c>
      <c r="AE82" s="70">
        <f t="shared" si="36"/>
        <v>42704</v>
      </c>
      <c r="AF82" s="68">
        <f t="shared" si="37"/>
        <v>0</v>
      </c>
      <c r="AG82" s="68">
        <f t="shared" si="38"/>
        <v>0</v>
      </c>
      <c r="AH82" s="70">
        <f t="shared" si="39"/>
        <v>42704</v>
      </c>
      <c r="AI82" s="68">
        <f t="shared" si="40"/>
        <v>0</v>
      </c>
      <c r="AJ82" s="68">
        <f t="shared" si="41"/>
        <v>0</v>
      </c>
      <c r="AK82" s="64">
        <f t="shared" si="42"/>
        <v>0</v>
      </c>
      <c r="AL82" s="64">
        <f t="shared" si="43"/>
        <v>0</v>
      </c>
      <c r="AM82" s="73">
        <f t="shared" si="44"/>
        <v>0</v>
      </c>
      <c r="AN82" s="73">
        <f t="shared" si="45"/>
        <v>0</v>
      </c>
      <c r="AO82" s="63">
        <f t="shared" si="46"/>
        <v>0</v>
      </c>
      <c r="AP82" s="64">
        <f t="shared" si="47"/>
      </c>
      <c r="AQ82" s="64" t="e">
        <f>IF(#REF!="","",#REF!)</f>
        <v>#REF!</v>
      </c>
    </row>
    <row r="83" spans="3:43" ht="18.75" customHeight="1">
      <c r="C83" s="113">
        <v>72</v>
      </c>
      <c r="D83" s="67"/>
      <c r="E83" s="67"/>
      <c r="F83" s="62"/>
      <c r="G83" s="111"/>
      <c r="H83" s="76"/>
      <c r="I83" s="67"/>
      <c r="J83" s="67"/>
      <c r="K83" s="68"/>
      <c r="L83" s="68"/>
      <c r="M83" s="67"/>
      <c r="N83" s="67"/>
      <c r="O83" s="68"/>
      <c r="P83" s="68"/>
      <c r="Q83" s="113"/>
      <c r="R83" s="113"/>
      <c r="S83" s="68"/>
      <c r="T83" s="68"/>
      <c r="U83" s="68"/>
      <c r="V83" s="68"/>
      <c r="W83" s="63"/>
      <c r="X83" s="64"/>
      <c r="Z83" s="64">
        <v>72</v>
      </c>
      <c r="AA83" s="69">
        <f t="shared" si="32"/>
        <v>42704</v>
      </c>
      <c r="AB83" s="62">
        <f t="shared" si="33"/>
        <v>0</v>
      </c>
      <c r="AC83" s="64">
        <f t="shared" si="34"/>
        <v>0</v>
      </c>
      <c r="AD83" s="64">
        <f t="shared" si="35"/>
        <v>0</v>
      </c>
      <c r="AE83" s="70">
        <f t="shared" si="36"/>
        <v>42704</v>
      </c>
      <c r="AF83" s="68">
        <f t="shared" si="37"/>
        <v>0</v>
      </c>
      <c r="AG83" s="68">
        <f t="shared" si="38"/>
        <v>0</v>
      </c>
      <c r="AH83" s="70">
        <f t="shared" si="39"/>
        <v>42704</v>
      </c>
      <c r="AI83" s="68">
        <f t="shared" si="40"/>
        <v>0</v>
      </c>
      <c r="AJ83" s="68">
        <f t="shared" si="41"/>
        <v>0</v>
      </c>
      <c r="AK83" s="64">
        <f t="shared" si="42"/>
        <v>0</v>
      </c>
      <c r="AL83" s="64">
        <f t="shared" si="43"/>
        <v>0</v>
      </c>
      <c r="AM83" s="73">
        <f t="shared" si="44"/>
        <v>0</v>
      </c>
      <c r="AN83" s="73">
        <f t="shared" si="45"/>
        <v>0</v>
      </c>
      <c r="AO83" s="63">
        <f t="shared" si="46"/>
        <v>0</v>
      </c>
      <c r="AP83" s="64">
        <f t="shared" si="47"/>
      </c>
      <c r="AQ83" s="64" t="e">
        <f>IF(#REF!="","",#REF!)</f>
        <v>#REF!</v>
      </c>
    </row>
    <row r="84" spans="3:43" ht="18.75" customHeight="1">
      <c r="C84" s="113">
        <v>73</v>
      </c>
      <c r="D84" s="67"/>
      <c r="E84" s="67"/>
      <c r="F84" s="62"/>
      <c r="G84" s="111"/>
      <c r="H84" s="76"/>
      <c r="I84" s="67"/>
      <c r="J84" s="67"/>
      <c r="K84" s="68"/>
      <c r="L84" s="68"/>
      <c r="M84" s="67"/>
      <c r="N84" s="67"/>
      <c r="O84" s="68"/>
      <c r="P84" s="68"/>
      <c r="Q84" s="113"/>
      <c r="R84" s="113"/>
      <c r="S84" s="68"/>
      <c r="T84" s="68"/>
      <c r="U84" s="68"/>
      <c r="V84" s="68"/>
      <c r="W84" s="63"/>
      <c r="X84" s="64"/>
      <c r="Z84" s="64">
        <v>73</v>
      </c>
      <c r="AA84" s="69">
        <f t="shared" si="32"/>
        <v>42704</v>
      </c>
      <c r="AB84" s="62">
        <f t="shared" si="33"/>
        <v>0</v>
      </c>
      <c r="AC84" s="64">
        <f t="shared" si="34"/>
        <v>0</v>
      </c>
      <c r="AD84" s="64">
        <f t="shared" si="35"/>
        <v>0</v>
      </c>
      <c r="AE84" s="70">
        <f t="shared" si="36"/>
        <v>42704</v>
      </c>
      <c r="AF84" s="68">
        <f t="shared" si="37"/>
        <v>0</v>
      </c>
      <c r="AG84" s="68">
        <f t="shared" si="38"/>
        <v>0</v>
      </c>
      <c r="AH84" s="70">
        <f t="shared" si="39"/>
        <v>42704</v>
      </c>
      <c r="AI84" s="68">
        <f t="shared" si="40"/>
        <v>0</v>
      </c>
      <c r="AJ84" s="68">
        <f t="shared" si="41"/>
        <v>0</v>
      </c>
      <c r="AK84" s="64">
        <f t="shared" si="42"/>
        <v>0</v>
      </c>
      <c r="AL84" s="64">
        <f t="shared" si="43"/>
        <v>0</v>
      </c>
      <c r="AM84" s="73">
        <f t="shared" si="44"/>
        <v>0</v>
      </c>
      <c r="AN84" s="73">
        <f t="shared" si="45"/>
        <v>0</v>
      </c>
      <c r="AO84" s="63">
        <f t="shared" si="46"/>
        <v>0</v>
      </c>
      <c r="AP84" s="64">
        <f t="shared" si="47"/>
      </c>
      <c r="AQ84" s="64" t="e">
        <f>IF(#REF!="","",#REF!)</f>
        <v>#REF!</v>
      </c>
    </row>
    <row r="85" spans="3:43" ht="18.75" customHeight="1">
      <c r="C85" s="113">
        <v>74</v>
      </c>
      <c r="D85" s="67"/>
      <c r="E85" s="67"/>
      <c r="F85" s="62"/>
      <c r="G85" s="111"/>
      <c r="H85" s="76"/>
      <c r="I85" s="67"/>
      <c r="J85" s="67"/>
      <c r="K85" s="68"/>
      <c r="L85" s="68"/>
      <c r="M85" s="67"/>
      <c r="N85" s="67"/>
      <c r="O85" s="68"/>
      <c r="P85" s="68"/>
      <c r="Q85" s="113"/>
      <c r="R85" s="113"/>
      <c r="S85" s="68"/>
      <c r="T85" s="68"/>
      <c r="U85" s="68"/>
      <c r="V85" s="68"/>
      <c r="W85" s="63"/>
      <c r="X85" s="64"/>
      <c r="Z85" s="64">
        <v>74</v>
      </c>
      <c r="AA85" s="69">
        <f t="shared" si="32"/>
        <v>42704</v>
      </c>
      <c r="AB85" s="62">
        <f t="shared" si="33"/>
        <v>0</v>
      </c>
      <c r="AC85" s="64">
        <f t="shared" si="34"/>
        <v>0</v>
      </c>
      <c r="AD85" s="64">
        <f t="shared" si="35"/>
        <v>0</v>
      </c>
      <c r="AE85" s="70">
        <f t="shared" si="36"/>
        <v>42704</v>
      </c>
      <c r="AF85" s="68">
        <f t="shared" si="37"/>
        <v>0</v>
      </c>
      <c r="AG85" s="68">
        <f t="shared" si="38"/>
        <v>0</v>
      </c>
      <c r="AH85" s="70">
        <f t="shared" si="39"/>
        <v>42704</v>
      </c>
      <c r="AI85" s="68">
        <f t="shared" si="40"/>
        <v>0</v>
      </c>
      <c r="AJ85" s="68">
        <f t="shared" si="41"/>
        <v>0</v>
      </c>
      <c r="AK85" s="64">
        <f t="shared" si="42"/>
        <v>0</v>
      </c>
      <c r="AL85" s="64">
        <f t="shared" si="43"/>
        <v>0</v>
      </c>
      <c r="AM85" s="73">
        <f t="shared" si="44"/>
        <v>0</v>
      </c>
      <c r="AN85" s="73">
        <f t="shared" si="45"/>
        <v>0</v>
      </c>
      <c r="AO85" s="63">
        <f t="shared" si="46"/>
        <v>0</v>
      </c>
      <c r="AP85" s="64">
        <f t="shared" si="47"/>
      </c>
      <c r="AQ85" s="64" t="e">
        <f>IF(#REF!="","",#REF!)</f>
        <v>#REF!</v>
      </c>
    </row>
    <row r="86" spans="3:43" ht="18.75" customHeight="1">
      <c r="C86" s="113">
        <v>75</v>
      </c>
      <c r="D86" s="67"/>
      <c r="E86" s="67"/>
      <c r="F86" s="62"/>
      <c r="G86" s="111"/>
      <c r="H86" s="76"/>
      <c r="I86" s="67"/>
      <c r="J86" s="67"/>
      <c r="K86" s="68"/>
      <c r="L86" s="68"/>
      <c r="M86" s="67"/>
      <c r="N86" s="67"/>
      <c r="O86" s="68"/>
      <c r="P86" s="68"/>
      <c r="Q86" s="113"/>
      <c r="R86" s="113"/>
      <c r="S86" s="68"/>
      <c r="T86" s="68"/>
      <c r="U86" s="68"/>
      <c r="V86" s="68"/>
      <c r="W86" s="63"/>
      <c r="X86" s="64"/>
      <c r="Z86" s="64">
        <v>75</v>
      </c>
      <c r="AA86" s="69">
        <f t="shared" si="32"/>
        <v>42704</v>
      </c>
      <c r="AB86" s="62">
        <f t="shared" si="33"/>
        <v>0</v>
      </c>
      <c r="AC86" s="64">
        <f t="shared" si="34"/>
        <v>0</v>
      </c>
      <c r="AD86" s="64">
        <f t="shared" si="35"/>
        <v>0</v>
      </c>
      <c r="AE86" s="70">
        <f t="shared" si="36"/>
        <v>42704</v>
      </c>
      <c r="AF86" s="68">
        <f t="shared" si="37"/>
        <v>0</v>
      </c>
      <c r="AG86" s="68">
        <f t="shared" si="38"/>
        <v>0</v>
      </c>
      <c r="AH86" s="70">
        <f t="shared" si="39"/>
        <v>42704</v>
      </c>
      <c r="AI86" s="68">
        <f t="shared" si="40"/>
        <v>0</v>
      </c>
      <c r="AJ86" s="68">
        <f t="shared" si="41"/>
        <v>0</v>
      </c>
      <c r="AK86" s="64">
        <f t="shared" si="42"/>
        <v>0</v>
      </c>
      <c r="AL86" s="64">
        <f t="shared" si="43"/>
        <v>0</v>
      </c>
      <c r="AM86" s="73">
        <f t="shared" si="44"/>
        <v>0</v>
      </c>
      <c r="AN86" s="73">
        <f t="shared" si="45"/>
        <v>0</v>
      </c>
      <c r="AO86" s="63">
        <f t="shared" si="46"/>
        <v>0</v>
      </c>
      <c r="AP86" s="64">
        <f t="shared" si="47"/>
      </c>
      <c r="AQ86" s="64" t="e">
        <f>IF(#REF!="","",#REF!)</f>
        <v>#REF!</v>
      </c>
    </row>
    <row r="87" spans="3:43" ht="18.75" customHeight="1">
      <c r="C87" s="113">
        <v>76</v>
      </c>
      <c r="D87" s="67"/>
      <c r="E87" s="67"/>
      <c r="F87" s="62"/>
      <c r="G87" s="111"/>
      <c r="H87" s="76"/>
      <c r="I87" s="67"/>
      <c r="J87" s="67"/>
      <c r="K87" s="68"/>
      <c r="L87" s="68"/>
      <c r="M87" s="67"/>
      <c r="N87" s="67"/>
      <c r="O87" s="68"/>
      <c r="P87" s="68"/>
      <c r="Q87" s="113"/>
      <c r="R87" s="113"/>
      <c r="S87" s="68"/>
      <c r="T87" s="68"/>
      <c r="U87" s="68"/>
      <c r="V87" s="68"/>
      <c r="W87" s="63"/>
      <c r="X87" s="64"/>
      <c r="Z87" s="64">
        <v>76</v>
      </c>
      <c r="AA87" s="69">
        <f t="shared" si="32"/>
        <v>42704</v>
      </c>
      <c r="AB87" s="62">
        <f t="shared" si="33"/>
        <v>0</v>
      </c>
      <c r="AC87" s="64">
        <f t="shared" si="34"/>
        <v>0</v>
      </c>
      <c r="AD87" s="64">
        <f t="shared" si="35"/>
        <v>0</v>
      </c>
      <c r="AE87" s="70">
        <f t="shared" si="36"/>
        <v>42704</v>
      </c>
      <c r="AF87" s="68">
        <f t="shared" si="37"/>
        <v>0</v>
      </c>
      <c r="AG87" s="68">
        <f t="shared" si="38"/>
        <v>0</v>
      </c>
      <c r="AH87" s="70">
        <f t="shared" si="39"/>
        <v>42704</v>
      </c>
      <c r="AI87" s="68">
        <f t="shared" si="40"/>
        <v>0</v>
      </c>
      <c r="AJ87" s="68">
        <f t="shared" si="41"/>
        <v>0</v>
      </c>
      <c r="AK87" s="64">
        <f t="shared" si="42"/>
        <v>0</v>
      </c>
      <c r="AL87" s="64">
        <f t="shared" si="43"/>
        <v>0</v>
      </c>
      <c r="AM87" s="73">
        <f t="shared" si="44"/>
        <v>0</v>
      </c>
      <c r="AN87" s="73">
        <f t="shared" si="45"/>
        <v>0</v>
      </c>
      <c r="AO87" s="63">
        <f t="shared" si="46"/>
        <v>0</v>
      </c>
      <c r="AP87" s="64">
        <f t="shared" si="47"/>
      </c>
      <c r="AQ87" s="64" t="e">
        <f>IF(#REF!="","",#REF!)</f>
        <v>#REF!</v>
      </c>
    </row>
    <row r="88" spans="3:43" ht="18.75" customHeight="1">
      <c r="C88" s="113">
        <v>77</v>
      </c>
      <c r="D88" s="67"/>
      <c r="E88" s="67"/>
      <c r="F88" s="62"/>
      <c r="G88" s="76"/>
      <c r="H88" s="76"/>
      <c r="I88" s="67"/>
      <c r="J88" s="67"/>
      <c r="K88" s="68"/>
      <c r="L88" s="68"/>
      <c r="M88" s="67"/>
      <c r="N88" s="67"/>
      <c r="O88" s="68"/>
      <c r="P88" s="68"/>
      <c r="Q88" s="113"/>
      <c r="R88" s="113"/>
      <c r="S88" s="68"/>
      <c r="T88" s="68"/>
      <c r="U88" s="68"/>
      <c r="V88" s="68"/>
      <c r="W88" s="63"/>
      <c r="X88" s="64"/>
      <c r="Z88" s="64">
        <v>77</v>
      </c>
      <c r="AA88" s="69">
        <f t="shared" si="32"/>
        <v>42704</v>
      </c>
      <c r="AB88" s="62">
        <f t="shared" si="33"/>
        <v>0</v>
      </c>
      <c r="AC88" s="64">
        <f t="shared" si="34"/>
        <v>0</v>
      </c>
      <c r="AD88" s="64">
        <f t="shared" si="35"/>
        <v>0</v>
      </c>
      <c r="AE88" s="70">
        <f t="shared" si="36"/>
        <v>42704</v>
      </c>
      <c r="AF88" s="68">
        <f t="shared" si="37"/>
        <v>0</v>
      </c>
      <c r="AG88" s="68">
        <f t="shared" si="38"/>
        <v>0</v>
      </c>
      <c r="AH88" s="70">
        <f t="shared" si="39"/>
        <v>42704</v>
      </c>
      <c r="AI88" s="68">
        <f t="shared" si="40"/>
        <v>0</v>
      </c>
      <c r="AJ88" s="68">
        <f t="shared" si="41"/>
        <v>0</v>
      </c>
      <c r="AK88" s="64">
        <f t="shared" si="42"/>
        <v>0</v>
      </c>
      <c r="AL88" s="64">
        <f t="shared" si="43"/>
        <v>0</v>
      </c>
      <c r="AM88" s="73">
        <f t="shared" si="44"/>
        <v>0</v>
      </c>
      <c r="AN88" s="73">
        <f t="shared" si="45"/>
        <v>0</v>
      </c>
      <c r="AO88" s="63">
        <f t="shared" si="46"/>
        <v>0</v>
      </c>
      <c r="AP88" s="64">
        <f t="shared" si="47"/>
      </c>
      <c r="AQ88" s="64" t="e">
        <f>IF(#REF!="","",#REF!)</f>
        <v>#REF!</v>
      </c>
    </row>
    <row r="89" spans="3:43" ht="18.75" customHeight="1">
      <c r="C89" s="113">
        <v>78</v>
      </c>
      <c r="D89" s="67"/>
      <c r="E89" s="67"/>
      <c r="F89" s="62"/>
      <c r="G89" s="76"/>
      <c r="H89" s="76"/>
      <c r="I89" s="67"/>
      <c r="J89" s="67"/>
      <c r="K89" s="68"/>
      <c r="L89" s="68"/>
      <c r="M89" s="67"/>
      <c r="N89" s="67"/>
      <c r="O89" s="68"/>
      <c r="P89" s="68"/>
      <c r="Q89" s="113"/>
      <c r="R89" s="113"/>
      <c r="S89" s="68"/>
      <c r="T89" s="68"/>
      <c r="U89" s="68"/>
      <c r="V89" s="68"/>
      <c r="W89" s="63"/>
      <c r="X89" s="64"/>
      <c r="Z89" s="64">
        <v>78</v>
      </c>
      <c r="AA89" s="69">
        <f t="shared" si="32"/>
        <v>42704</v>
      </c>
      <c r="AB89" s="62">
        <f t="shared" si="33"/>
        <v>0</v>
      </c>
      <c r="AC89" s="64">
        <f t="shared" si="34"/>
        <v>0</v>
      </c>
      <c r="AD89" s="64">
        <f t="shared" si="35"/>
        <v>0</v>
      </c>
      <c r="AE89" s="70">
        <f t="shared" si="36"/>
        <v>42704</v>
      </c>
      <c r="AF89" s="68">
        <f t="shared" si="37"/>
        <v>0</v>
      </c>
      <c r="AG89" s="68">
        <f t="shared" si="38"/>
        <v>0</v>
      </c>
      <c r="AH89" s="70">
        <f t="shared" si="39"/>
        <v>42704</v>
      </c>
      <c r="AI89" s="68">
        <f t="shared" si="40"/>
        <v>0</v>
      </c>
      <c r="AJ89" s="68">
        <f t="shared" si="41"/>
        <v>0</v>
      </c>
      <c r="AK89" s="64">
        <f t="shared" si="42"/>
        <v>0</v>
      </c>
      <c r="AL89" s="64">
        <f t="shared" si="43"/>
        <v>0</v>
      </c>
      <c r="AM89" s="73">
        <f t="shared" si="44"/>
        <v>0</v>
      </c>
      <c r="AN89" s="73">
        <f t="shared" si="45"/>
        <v>0</v>
      </c>
      <c r="AO89" s="63">
        <f t="shared" si="46"/>
        <v>0</v>
      </c>
      <c r="AP89" s="64">
        <f t="shared" si="47"/>
      </c>
      <c r="AQ89" s="64" t="e">
        <f>IF(#REF!="","",#REF!)</f>
        <v>#REF!</v>
      </c>
    </row>
    <row r="90" spans="3:43" ht="18.75" customHeight="1">
      <c r="C90" s="113">
        <v>79</v>
      </c>
      <c r="D90" s="67"/>
      <c r="E90" s="67"/>
      <c r="F90" s="62"/>
      <c r="G90" s="112"/>
      <c r="H90" s="112"/>
      <c r="I90" s="67"/>
      <c r="J90" s="67"/>
      <c r="K90" s="68"/>
      <c r="L90" s="68"/>
      <c r="M90" s="67"/>
      <c r="N90" s="67"/>
      <c r="O90" s="68"/>
      <c r="P90" s="68"/>
      <c r="Q90" s="113"/>
      <c r="R90" s="113"/>
      <c r="S90" s="68"/>
      <c r="T90" s="68"/>
      <c r="U90" s="68"/>
      <c r="V90" s="68"/>
      <c r="W90" s="63"/>
      <c r="X90" s="64"/>
      <c r="Z90" s="64">
        <v>79</v>
      </c>
      <c r="AA90" s="69">
        <f t="shared" si="32"/>
        <v>42704</v>
      </c>
      <c r="AB90" s="62">
        <f t="shared" si="33"/>
        <v>0</v>
      </c>
      <c r="AC90" s="64">
        <f t="shared" si="34"/>
        <v>0</v>
      </c>
      <c r="AD90" s="64">
        <f t="shared" si="35"/>
        <v>0</v>
      </c>
      <c r="AE90" s="70">
        <f t="shared" si="36"/>
        <v>42704</v>
      </c>
      <c r="AF90" s="68">
        <f t="shared" si="37"/>
        <v>0</v>
      </c>
      <c r="AG90" s="68">
        <f t="shared" si="38"/>
        <v>0</v>
      </c>
      <c r="AH90" s="70">
        <f t="shared" si="39"/>
        <v>42704</v>
      </c>
      <c r="AI90" s="68">
        <f t="shared" si="40"/>
        <v>0</v>
      </c>
      <c r="AJ90" s="68">
        <f t="shared" si="41"/>
        <v>0</v>
      </c>
      <c r="AK90" s="64">
        <f t="shared" si="42"/>
        <v>0</v>
      </c>
      <c r="AL90" s="64">
        <f t="shared" si="43"/>
        <v>0</v>
      </c>
      <c r="AM90" s="73">
        <f t="shared" si="44"/>
        <v>0</v>
      </c>
      <c r="AN90" s="73">
        <f t="shared" si="45"/>
        <v>0</v>
      </c>
      <c r="AO90" s="63">
        <f t="shared" si="46"/>
        <v>0</v>
      </c>
      <c r="AP90" s="64">
        <f t="shared" si="47"/>
      </c>
      <c r="AQ90" s="64" t="e">
        <f>IF(#REF!="","",#REF!)</f>
        <v>#REF!</v>
      </c>
    </row>
    <row r="91" spans="3:43" ht="18.75" customHeight="1">
      <c r="C91" s="113">
        <v>80</v>
      </c>
      <c r="D91" s="67"/>
      <c r="E91" s="67"/>
      <c r="F91" s="62"/>
      <c r="G91" s="76"/>
      <c r="H91" s="76"/>
      <c r="I91" s="67"/>
      <c r="J91" s="67"/>
      <c r="K91" s="68"/>
      <c r="L91" s="68"/>
      <c r="M91" s="67"/>
      <c r="N91" s="67"/>
      <c r="O91" s="68"/>
      <c r="P91" s="68"/>
      <c r="Q91" s="113"/>
      <c r="R91" s="113"/>
      <c r="S91" s="68"/>
      <c r="T91" s="68"/>
      <c r="U91" s="68"/>
      <c r="V91" s="68"/>
      <c r="W91" s="63"/>
      <c r="X91" s="64"/>
      <c r="Z91" s="64">
        <v>80</v>
      </c>
      <c r="AA91" s="69">
        <f t="shared" si="32"/>
        <v>42704</v>
      </c>
      <c r="AB91" s="62">
        <f t="shared" si="33"/>
        <v>0</v>
      </c>
      <c r="AC91" s="64">
        <f t="shared" si="34"/>
        <v>0</v>
      </c>
      <c r="AD91" s="64">
        <f t="shared" si="35"/>
        <v>0</v>
      </c>
      <c r="AE91" s="70">
        <f t="shared" si="36"/>
        <v>42704</v>
      </c>
      <c r="AF91" s="68">
        <f t="shared" si="37"/>
        <v>0</v>
      </c>
      <c r="AG91" s="68">
        <f t="shared" si="38"/>
        <v>0</v>
      </c>
      <c r="AH91" s="70">
        <f t="shared" si="39"/>
        <v>42704</v>
      </c>
      <c r="AI91" s="68">
        <f t="shared" si="40"/>
        <v>0</v>
      </c>
      <c r="AJ91" s="68">
        <f t="shared" si="41"/>
        <v>0</v>
      </c>
      <c r="AK91" s="64">
        <f t="shared" si="42"/>
        <v>0</v>
      </c>
      <c r="AL91" s="64">
        <f t="shared" si="43"/>
        <v>0</v>
      </c>
      <c r="AM91" s="73">
        <f t="shared" si="44"/>
        <v>0</v>
      </c>
      <c r="AN91" s="73">
        <f t="shared" si="45"/>
        <v>0</v>
      </c>
      <c r="AO91" s="63">
        <f t="shared" si="46"/>
        <v>0</v>
      </c>
      <c r="AP91" s="64">
        <f t="shared" si="47"/>
      </c>
      <c r="AQ91" s="64" t="e">
        <f>IF(#REF!="","",#REF!)</f>
        <v>#REF!</v>
      </c>
    </row>
    <row r="92" spans="3:43" ht="18.75" customHeight="1">
      <c r="C92" s="113">
        <v>81</v>
      </c>
      <c r="D92" s="67"/>
      <c r="E92" s="67"/>
      <c r="F92" s="62"/>
      <c r="G92" s="111"/>
      <c r="H92" s="76"/>
      <c r="I92" s="67"/>
      <c r="J92" s="67"/>
      <c r="K92" s="68"/>
      <c r="L92" s="68"/>
      <c r="M92" s="67"/>
      <c r="N92" s="67"/>
      <c r="O92" s="68"/>
      <c r="P92" s="68"/>
      <c r="Q92" s="113"/>
      <c r="R92" s="113"/>
      <c r="S92" s="68"/>
      <c r="T92" s="68"/>
      <c r="U92" s="68"/>
      <c r="V92" s="68"/>
      <c r="W92" s="63"/>
      <c r="X92" s="64"/>
      <c r="Z92" s="64">
        <v>81</v>
      </c>
      <c r="AA92" s="69">
        <f t="shared" si="32"/>
        <v>42704</v>
      </c>
      <c r="AB92" s="62">
        <f t="shared" si="33"/>
        <v>0</v>
      </c>
      <c r="AC92" s="64">
        <f t="shared" si="34"/>
        <v>0</v>
      </c>
      <c r="AD92" s="64">
        <f t="shared" si="35"/>
        <v>0</v>
      </c>
      <c r="AE92" s="70">
        <f t="shared" si="36"/>
        <v>42704</v>
      </c>
      <c r="AF92" s="68">
        <f t="shared" si="37"/>
        <v>0</v>
      </c>
      <c r="AG92" s="68">
        <f t="shared" si="38"/>
        <v>0</v>
      </c>
      <c r="AH92" s="70">
        <f t="shared" si="39"/>
        <v>42704</v>
      </c>
      <c r="AI92" s="68">
        <f t="shared" si="40"/>
        <v>0</v>
      </c>
      <c r="AJ92" s="68">
        <f t="shared" si="41"/>
        <v>0</v>
      </c>
      <c r="AK92" s="64">
        <f t="shared" si="42"/>
        <v>0</v>
      </c>
      <c r="AL92" s="64">
        <f t="shared" si="43"/>
        <v>0</v>
      </c>
      <c r="AM92" s="73">
        <f t="shared" si="44"/>
        <v>0</v>
      </c>
      <c r="AN92" s="73">
        <f t="shared" si="45"/>
        <v>0</v>
      </c>
      <c r="AO92" s="63">
        <f t="shared" si="46"/>
        <v>0</v>
      </c>
      <c r="AP92" s="64">
        <f t="shared" si="47"/>
      </c>
      <c r="AQ92" s="64" t="e">
        <f>IF(#REF!="","",#REF!)</f>
        <v>#REF!</v>
      </c>
    </row>
    <row r="93" spans="3:43" ht="18.75" customHeight="1">
      <c r="C93" s="113">
        <v>82</v>
      </c>
      <c r="D93" s="67"/>
      <c r="E93" s="67"/>
      <c r="F93" s="62"/>
      <c r="G93" s="111"/>
      <c r="H93" s="76"/>
      <c r="I93" s="67"/>
      <c r="J93" s="67"/>
      <c r="K93" s="68"/>
      <c r="L93" s="68"/>
      <c r="M93" s="67"/>
      <c r="N93" s="67"/>
      <c r="O93" s="68"/>
      <c r="P93" s="68"/>
      <c r="Q93" s="113"/>
      <c r="R93" s="113"/>
      <c r="S93" s="68"/>
      <c r="T93" s="68"/>
      <c r="U93" s="68"/>
      <c r="V93" s="68"/>
      <c r="W93" s="63"/>
      <c r="X93" s="64"/>
      <c r="Z93" s="64">
        <v>82</v>
      </c>
      <c r="AA93" s="69">
        <f t="shared" si="32"/>
        <v>42704</v>
      </c>
      <c r="AB93" s="62">
        <f t="shared" si="33"/>
        <v>0</v>
      </c>
      <c r="AC93" s="64">
        <f t="shared" si="34"/>
        <v>0</v>
      </c>
      <c r="AD93" s="64">
        <f t="shared" si="35"/>
        <v>0</v>
      </c>
      <c r="AE93" s="70">
        <f t="shared" si="36"/>
        <v>42704</v>
      </c>
      <c r="AF93" s="68">
        <f t="shared" si="37"/>
        <v>0</v>
      </c>
      <c r="AG93" s="68">
        <f t="shared" si="38"/>
        <v>0</v>
      </c>
      <c r="AH93" s="70">
        <f t="shared" si="39"/>
        <v>42704</v>
      </c>
      <c r="AI93" s="68">
        <f t="shared" si="40"/>
        <v>0</v>
      </c>
      <c r="AJ93" s="68">
        <f t="shared" si="41"/>
        <v>0</v>
      </c>
      <c r="AK93" s="64">
        <f t="shared" si="42"/>
        <v>0</v>
      </c>
      <c r="AL93" s="64">
        <f t="shared" si="43"/>
        <v>0</v>
      </c>
      <c r="AM93" s="73">
        <f t="shared" si="44"/>
        <v>0</v>
      </c>
      <c r="AN93" s="73">
        <f t="shared" si="45"/>
        <v>0</v>
      </c>
      <c r="AO93" s="63">
        <f t="shared" si="46"/>
        <v>0</v>
      </c>
      <c r="AP93" s="64">
        <f t="shared" si="47"/>
      </c>
      <c r="AQ93" s="64" t="e">
        <f>IF(#REF!="","",#REF!)</f>
        <v>#REF!</v>
      </c>
    </row>
    <row r="94" spans="3:43" ht="18.75" customHeight="1">
      <c r="C94" s="113">
        <v>83</v>
      </c>
      <c r="D94" s="67"/>
      <c r="E94" s="67"/>
      <c r="F94" s="62"/>
      <c r="G94" s="111"/>
      <c r="H94" s="76"/>
      <c r="I94" s="67"/>
      <c r="J94" s="67"/>
      <c r="K94" s="68"/>
      <c r="L94" s="68"/>
      <c r="M94" s="67"/>
      <c r="N94" s="67"/>
      <c r="O94" s="68"/>
      <c r="P94" s="68"/>
      <c r="Q94" s="113"/>
      <c r="R94" s="113"/>
      <c r="S94" s="68"/>
      <c r="T94" s="68"/>
      <c r="U94" s="68"/>
      <c r="V94" s="68"/>
      <c r="W94" s="63"/>
      <c r="X94" s="64"/>
      <c r="Z94" s="64">
        <v>83</v>
      </c>
      <c r="AA94" s="69">
        <f t="shared" si="32"/>
        <v>42704</v>
      </c>
      <c r="AB94" s="62">
        <f t="shared" si="33"/>
        <v>0</v>
      </c>
      <c r="AC94" s="64">
        <f t="shared" si="34"/>
        <v>0</v>
      </c>
      <c r="AD94" s="64">
        <f t="shared" si="35"/>
        <v>0</v>
      </c>
      <c r="AE94" s="70">
        <f t="shared" si="36"/>
        <v>42704</v>
      </c>
      <c r="AF94" s="68">
        <f t="shared" si="37"/>
        <v>0</v>
      </c>
      <c r="AG94" s="68">
        <f t="shared" si="38"/>
        <v>0</v>
      </c>
      <c r="AH94" s="70">
        <f t="shared" si="39"/>
        <v>42704</v>
      </c>
      <c r="AI94" s="68">
        <f t="shared" si="40"/>
        <v>0</v>
      </c>
      <c r="AJ94" s="68">
        <f t="shared" si="41"/>
        <v>0</v>
      </c>
      <c r="AK94" s="64">
        <f t="shared" si="42"/>
        <v>0</v>
      </c>
      <c r="AL94" s="64">
        <f t="shared" si="43"/>
        <v>0</v>
      </c>
      <c r="AM94" s="73">
        <f t="shared" si="44"/>
        <v>0</v>
      </c>
      <c r="AN94" s="73">
        <f t="shared" si="45"/>
        <v>0</v>
      </c>
      <c r="AO94" s="63">
        <f t="shared" si="46"/>
        <v>0</v>
      </c>
      <c r="AP94" s="64">
        <f t="shared" si="47"/>
      </c>
      <c r="AQ94" s="64" t="e">
        <f>IF(#REF!="","",#REF!)</f>
        <v>#REF!</v>
      </c>
    </row>
    <row r="95" spans="3:43" ht="18.75" customHeight="1">
      <c r="C95" s="113">
        <v>84</v>
      </c>
      <c r="D95" s="67"/>
      <c r="E95" s="67"/>
      <c r="F95" s="62"/>
      <c r="G95" s="112"/>
      <c r="H95" s="112"/>
      <c r="I95" s="67"/>
      <c r="J95" s="67"/>
      <c r="K95" s="68"/>
      <c r="L95" s="68"/>
      <c r="M95" s="67"/>
      <c r="N95" s="67"/>
      <c r="O95" s="68"/>
      <c r="P95" s="68"/>
      <c r="Q95" s="113"/>
      <c r="R95" s="113"/>
      <c r="S95" s="68"/>
      <c r="T95" s="68"/>
      <c r="U95" s="68"/>
      <c r="V95" s="68"/>
      <c r="W95" s="63"/>
      <c r="X95" s="64"/>
      <c r="Z95" s="64">
        <v>84</v>
      </c>
      <c r="AA95" s="69">
        <f t="shared" si="32"/>
        <v>42704</v>
      </c>
      <c r="AB95" s="62">
        <f t="shared" si="33"/>
        <v>0</v>
      </c>
      <c r="AC95" s="64">
        <f t="shared" si="34"/>
        <v>0</v>
      </c>
      <c r="AD95" s="64">
        <f t="shared" si="35"/>
        <v>0</v>
      </c>
      <c r="AE95" s="70">
        <f t="shared" si="36"/>
        <v>42704</v>
      </c>
      <c r="AF95" s="68">
        <f t="shared" si="37"/>
        <v>0</v>
      </c>
      <c r="AG95" s="68">
        <f t="shared" si="38"/>
        <v>0</v>
      </c>
      <c r="AH95" s="70">
        <f t="shared" si="39"/>
        <v>42704</v>
      </c>
      <c r="AI95" s="68">
        <f t="shared" si="40"/>
        <v>0</v>
      </c>
      <c r="AJ95" s="68">
        <f t="shared" si="41"/>
        <v>0</v>
      </c>
      <c r="AK95" s="64">
        <f t="shared" si="42"/>
        <v>0</v>
      </c>
      <c r="AL95" s="64">
        <f t="shared" si="43"/>
        <v>0</v>
      </c>
      <c r="AM95" s="73">
        <f t="shared" si="44"/>
        <v>0</v>
      </c>
      <c r="AN95" s="73">
        <f t="shared" si="45"/>
        <v>0</v>
      </c>
      <c r="AO95" s="63">
        <f t="shared" si="46"/>
        <v>0</v>
      </c>
      <c r="AP95" s="64">
        <f t="shared" si="47"/>
      </c>
      <c r="AQ95" s="64" t="e">
        <f>IF(#REF!="","",#REF!)</f>
        <v>#REF!</v>
      </c>
    </row>
    <row r="96" spans="3:43" ht="18.75" customHeight="1">
      <c r="C96" s="113">
        <v>85</v>
      </c>
      <c r="D96" s="67"/>
      <c r="E96" s="67"/>
      <c r="F96" s="62"/>
      <c r="G96" s="76"/>
      <c r="H96" s="76"/>
      <c r="I96" s="67"/>
      <c r="J96" s="67"/>
      <c r="K96" s="68"/>
      <c r="L96" s="68"/>
      <c r="M96" s="67"/>
      <c r="N96" s="67"/>
      <c r="O96" s="68"/>
      <c r="P96" s="68"/>
      <c r="Q96" s="113"/>
      <c r="R96" s="113"/>
      <c r="S96" s="68"/>
      <c r="T96" s="68"/>
      <c r="U96" s="68"/>
      <c r="V96" s="68"/>
      <c r="W96" s="63"/>
      <c r="X96" s="64"/>
      <c r="Z96" s="64">
        <v>85</v>
      </c>
      <c r="AA96" s="69">
        <f t="shared" si="32"/>
        <v>42704</v>
      </c>
      <c r="AB96" s="62">
        <f t="shared" si="33"/>
        <v>0</v>
      </c>
      <c r="AC96" s="64">
        <f t="shared" si="34"/>
        <v>0</v>
      </c>
      <c r="AD96" s="64">
        <f t="shared" si="35"/>
        <v>0</v>
      </c>
      <c r="AE96" s="70">
        <f t="shared" si="36"/>
        <v>42704</v>
      </c>
      <c r="AF96" s="68">
        <f t="shared" si="37"/>
        <v>0</v>
      </c>
      <c r="AG96" s="68">
        <f t="shared" si="38"/>
        <v>0</v>
      </c>
      <c r="AH96" s="70">
        <f t="shared" si="39"/>
        <v>42704</v>
      </c>
      <c r="AI96" s="68">
        <f t="shared" si="40"/>
        <v>0</v>
      </c>
      <c r="AJ96" s="68">
        <f t="shared" si="41"/>
        <v>0</v>
      </c>
      <c r="AK96" s="64">
        <f t="shared" si="42"/>
        <v>0</v>
      </c>
      <c r="AL96" s="64">
        <f t="shared" si="43"/>
        <v>0</v>
      </c>
      <c r="AM96" s="73">
        <f t="shared" si="44"/>
        <v>0</v>
      </c>
      <c r="AN96" s="73">
        <f t="shared" si="45"/>
        <v>0</v>
      </c>
      <c r="AO96" s="63">
        <f t="shared" si="46"/>
        <v>0</v>
      </c>
      <c r="AP96" s="64">
        <f t="shared" si="47"/>
      </c>
      <c r="AQ96" s="64" t="e">
        <f>IF(#REF!="","",#REF!)</f>
        <v>#REF!</v>
      </c>
    </row>
    <row r="97" spans="3:43" ht="18.75" customHeight="1">
      <c r="C97" s="113">
        <v>86</v>
      </c>
      <c r="D97" s="67"/>
      <c r="E97" s="67"/>
      <c r="F97" s="62"/>
      <c r="G97" s="76"/>
      <c r="H97" s="76"/>
      <c r="I97" s="67"/>
      <c r="J97" s="67"/>
      <c r="K97" s="68"/>
      <c r="L97" s="68"/>
      <c r="M97" s="67"/>
      <c r="N97" s="67"/>
      <c r="O97" s="68"/>
      <c r="P97" s="68"/>
      <c r="Q97" s="113"/>
      <c r="R97" s="113"/>
      <c r="S97" s="68"/>
      <c r="T97" s="68"/>
      <c r="U97" s="68"/>
      <c r="V97" s="68"/>
      <c r="W97" s="63"/>
      <c r="X97" s="64"/>
      <c r="Z97" s="64">
        <v>86</v>
      </c>
      <c r="AA97" s="69">
        <f t="shared" si="32"/>
        <v>42704</v>
      </c>
      <c r="AB97" s="62">
        <f t="shared" si="33"/>
        <v>0</v>
      </c>
      <c r="AC97" s="64">
        <f t="shared" si="34"/>
        <v>0</v>
      </c>
      <c r="AD97" s="64">
        <f t="shared" si="35"/>
        <v>0</v>
      </c>
      <c r="AE97" s="70">
        <f t="shared" si="36"/>
        <v>42704</v>
      </c>
      <c r="AF97" s="68">
        <f t="shared" si="37"/>
        <v>0</v>
      </c>
      <c r="AG97" s="68">
        <f t="shared" si="38"/>
        <v>0</v>
      </c>
      <c r="AH97" s="70">
        <f t="shared" si="39"/>
        <v>42704</v>
      </c>
      <c r="AI97" s="68">
        <f t="shared" si="40"/>
        <v>0</v>
      </c>
      <c r="AJ97" s="68">
        <f t="shared" si="41"/>
        <v>0</v>
      </c>
      <c r="AK97" s="64">
        <f t="shared" si="42"/>
        <v>0</v>
      </c>
      <c r="AL97" s="64">
        <f t="shared" si="43"/>
        <v>0</v>
      </c>
      <c r="AM97" s="73">
        <f t="shared" si="44"/>
        <v>0</v>
      </c>
      <c r="AN97" s="73">
        <f t="shared" si="45"/>
        <v>0</v>
      </c>
      <c r="AO97" s="63">
        <f t="shared" si="46"/>
        <v>0</v>
      </c>
      <c r="AP97" s="64">
        <f t="shared" si="47"/>
      </c>
      <c r="AQ97" s="64" t="e">
        <f>IF(#REF!="","",#REF!)</f>
        <v>#REF!</v>
      </c>
    </row>
    <row r="98" spans="3:43" ht="18.75" customHeight="1">
      <c r="C98" s="113">
        <v>87</v>
      </c>
      <c r="D98" s="67"/>
      <c r="E98" s="67"/>
      <c r="F98" s="62"/>
      <c r="G98" s="76"/>
      <c r="H98" s="76"/>
      <c r="I98" s="67"/>
      <c r="J98" s="67"/>
      <c r="K98" s="68"/>
      <c r="L98" s="68"/>
      <c r="M98" s="67"/>
      <c r="N98" s="67"/>
      <c r="O98" s="68"/>
      <c r="P98" s="68"/>
      <c r="Q98" s="113"/>
      <c r="R98" s="113"/>
      <c r="S98" s="68"/>
      <c r="T98" s="68"/>
      <c r="U98" s="68"/>
      <c r="V98" s="68"/>
      <c r="W98" s="63"/>
      <c r="X98" s="64"/>
      <c r="Z98" s="64">
        <v>87</v>
      </c>
      <c r="AA98" s="69">
        <f t="shared" si="32"/>
        <v>42704</v>
      </c>
      <c r="AB98" s="62">
        <f t="shared" si="33"/>
        <v>0</v>
      </c>
      <c r="AC98" s="64">
        <f t="shared" si="34"/>
        <v>0</v>
      </c>
      <c r="AD98" s="64">
        <f t="shared" si="35"/>
        <v>0</v>
      </c>
      <c r="AE98" s="70">
        <f t="shared" si="36"/>
        <v>42704</v>
      </c>
      <c r="AF98" s="68">
        <f t="shared" si="37"/>
        <v>0</v>
      </c>
      <c r="AG98" s="68">
        <f t="shared" si="38"/>
        <v>0</v>
      </c>
      <c r="AH98" s="70">
        <f t="shared" si="39"/>
        <v>42704</v>
      </c>
      <c r="AI98" s="68">
        <f t="shared" si="40"/>
        <v>0</v>
      </c>
      <c r="AJ98" s="68">
        <f t="shared" si="41"/>
        <v>0</v>
      </c>
      <c r="AK98" s="64">
        <f t="shared" si="42"/>
        <v>0</v>
      </c>
      <c r="AL98" s="64">
        <f t="shared" si="43"/>
        <v>0</v>
      </c>
      <c r="AM98" s="73">
        <f t="shared" si="44"/>
        <v>0</v>
      </c>
      <c r="AN98" s="73">
        <f t="shared" si="45"/>
        <v>0</v>
      </c>
      <c r="AO98" s="63">
        <f t="shared" si="46"/>
        <v>0</v>
      </c>
      <c r="AP98" s="64">
        <f t="shared" si="47"/>
      </c>
      <c r="AQ98" s="64" t="e">
        <f>IF(#REF!="","",#REF!)</f>
        <v>#REF!</v>
      </c>
    </row>
    <row r="99" spans="3:43" ht="18.75" customHeight="1">
      <c r="C99" s="64">
        <v>88</v>
      </c>
      <c r="D99" s="67"/>
      <c r="E99" s="67"/>
      <c r="F99" s="62"/>
      <c r="G99" s="76"/>
      <c r="H99" s="76"/>
      <c r="I99" s="67"/>
      <c r="J99" s="67"/>
      <c r="K99" s="68"/>
      <c r="L99" s="68"/>
      <c r="M99" s="67"/>
      <c r="N99" s="67"/>
      <c r="O99" s="68"/>
      <c r="P99" s="68"/>
      <c r="Q99" s="113"/>
      <c r="R99" s="113"/>
      <c r="S99" s="68"/>
      <c r="T99" s="68"/>
      <c r="U99" s="68"/>
      <c r="V99" s="68"/>
      <c r="W99" s="63"/>
      <c r="X99" s="64"/>
      <c r="Z99" s="64">
        <v>88</v>
      </c>
      <c r="AA99" s="69">
        <f t="shared" si="32"/>
        <v>42704</v>
      </c>
      <c r="AB99" s="62">
        <f t="shared" si="33"/>
        <v>0</v>
      </c>
      <c r="AC99" s="64">
        <f t="shared" si="34"/>
        <v>0</v>
      </c>
      <c r="AD99" s="64">
        <f t="shared" si="35"/>
        <v>0</v>
      </c>
      <c r="AE99" s="70">
        <f t="shared" si="36"/>
        <v>42704</v>
      </c>
      <c r="AF99" s="68">
        <f t="shared" si="37"/>
        <v>0</v>
      </c>
      <c r="AG99" s="68">
        <f t="shared" si="38"/>
        <v>0</v>
      </c>
      <c r="AH99" s="70">
        <f t="shared" si="39"/>
        <v>42704</v>
      </c>
      <c r="AI99" s="68">
        <f t="shared" si="40"/>
        <v>0</v>
      </c>
      <c r="AJ99" s="68">
        <f t="shared" si="41"/>
        <v>0</v>
      </c>
      <c r="AK99" s="64">
        <f t="shared" si="42"/>
        <v>0</v>
      </c>
      <c r="AL99" s="64">
        <f t="shared" si="43"/>
        <v>0</v>
      </c>
      <c r="AM99" s="73">
        <f t="shared" si="44"/>
        <v>0</v>
      </c>
      <c r="AN99" s="73">
        <f t="shared" si="45"/>
        <v>0</v>
      </c>
      <c r="AO99" s="63">
        <f t="shared" si="46"/>
        <v>0</v>
      </c>
      <c r="AP99" s="64">
        <f t="shared" si="47"/>
      </c>
      <c r="AQ99" s="64" t="e">
        <f>IF(#REF!="","",#REF!)</f>
        <v>#REF!</v>
      </c>
    </row>
    <row r="100" spans="3:43" ht="18.75" customHeight="1">
      <c r="C100" s="64">
        <v>89</v>
      </c>
      <c r="D100" s="67"/>
      <c r="E100" s="67"/>
      <c r="F100" s="62"/>
      <c r="G100" s="76"/>
      <c r="H100" s="76"/>
      <c r="I100" s="67"/>
      <c r="J100" s="67"/>
      <c r="K100" s="68"/>
      <c r="L100" s="68"/>
      <c r="M100" s="67"/>
      <c r="N100" s="67"/>
      <c r="O100" s="68"/>
      <c r="P100" s="68"/>
      <c r="Q100" s="113"/>
      <c r="R100" s="113"/>
      <c r="S100" s="68"/>
      <c r="T100" s="68"/>
      <c r="U100" s="68"/>
      <c r="V100" s="68"/>
      <c r="W100" s="63"/>
      <c r="X100" s="64"/>
      <c r="Z100" s="64">
        <v>89</v>
      </c>
      <c r="AA100" s="69">
        <f t="shared" si="32"/>
        <v>42704</v>
      </c>
      <c r="AB100" s="62">
        <f t="shared" si="33"/>
        <v>0</v>
      </c>
      <c r="AC100" s="64">
        <f t="shared" si="34"/>
        <v>0</v>
      </c>
      <c r="AD100" s="64">
        <f t="shared" si="35"/>
        <v>0</v>
      </c>
      <c r="AE100" s="70">
        <f t="shared" si="36"/>
        <v>42704</v>
      </c>
      <c r="AF100" s="68">
        <f t="shared" si="37"/>
        <v>0</v>
      </c>
      <c r="AG100" s="68">
        <f t="shared" si="38"/>
        <v>0</v>
      </c>
      <c r="AH100" s="70">
        <f t="shared" si="39"/>
        <v>42704</v>
      </c>
      <c r="AI100" s="68">
        <f t="shared" si="40"/>
        <v>0</v>
      </c>
      <c r="AJ100" s="68">
        <f t="shared" si="41"/>
        <v>0</v>
      </c>
      <c r="AK100" s="64">
        <f t="shared" si="42"/>
        <v>0</v>
      </c>
      <c r="AL100" s="64">
        <f t="shared" si="43"/>
        <v>0</v>
      </c>
      <c r="AM100" s="73">
        <f t="shared" si="44"/>
        <v>0</v>
      </c>
      <c r="AN100" s="73">
        <f t="shared" si="45"/>
        <v>0</v>
      </c>
      <c r="AO100" s="63">
        <f t="shared" si="46"/>
        <v>0</v>
      </c>
      <c r="AP100" s="64">
        <f t="shared" si="47"/>
      </c>
      <c r="AQ100" s="64" t="e">
        <f>IF(#REF!="","",#REF!)</f>
        <v>#REF!</v>
      </c>
    </row>
    <row r="101" spans="3:43" ht="18.75" customHeight="1">
      <c r="C101" s="64">
        <v>90</v>
      </c>
      <c r="D101" s="67"/>
      <c r="E101" s="67"/>
      <c r="F101" s="62"/>
      <c r="G101" s="76"/>
      <c r="H101" s="76"/>
      <c r="I101" s="67"/>
      <c r="J101" s="67"/>
      <c r="K101" s="68"/>
      <c r="L101" s="68"/>
      <c r="M101" s="67"/>
      <c r="N101" s="67"/>
      <c r="O101" s="68"/>
      <c r="P101" s="68"/>
      <c r="Q101" s="113"/>
      <c r="R101" s="113"/>
      <c r="S101" s="68"/>
      <c r="T101" s="68"/>
      <c r="U101" s="68"/>
      <c r="V101" s="68"/>
      <c r="W101" s="63"/>
      <c r="X101" s="64"/>
      <c r="Z101" s="64">
        <v>90</v>
      </c>
      <c r="AA101" s="69">
        <f t="shared" si="32"/>
        <v>42704</v>
      </c>
      <c r="AB101" s="62">
        <f t="shared" si="33"/>
        <v>0</v>
      </c>
      <c r="AC101" s="64">
        <f t="shared" si="34"/>
        <v>0</v>
      </c>
      <c r="AD101" s="64">
        <f t="shared" si="35"/>
        <v>0</v>
      </c>
      <c r="AE101" s="70">
        <f t="shared" si="36"/>
        <v>42704</v>
      </c>
      <c r="AF101" s="68">
        <f t="shared" si="37"/>
        <v>0</v>
      </c>
      <c r="AG101" s="68">
        <f t="shared" si="38"/>
        <v>0</v>
      </c>
      <c r="AH101" s="70">
        <f t="shared" si="39"/>
        <v>42704</v>
      </c>
      <c r="AI101" s="68">
        <f t="shared" si="40"/>
        <v>0</v>
      </c>
      <c r="AJ101" s="68">
        <f t="shared" si="41"/>
        <v>0</v>
      </c>
      <c r="AK101" s="64">
        <f t="shared" si="42"/>
        <v>0</v>
      </c>
      <c r="AL101" s="64">
        <f t="shared" si="43"/>
        <v>0</v>
      </c>
      <c r="AM101" s="73">
        <f t="shared" si="44"/>
        <v>0</v>
      </c>
      <c r="AN101" s="73">
        <f t="shared" si="45"/>
        <v>0</v>
      </c>
      <c r="AO101" s="63">
        <f t="shared" si="46"/>
        <v>0</v>
      </c>
      <c r="AP101" s="64">
        <f t="shared" si="47"/>
      </c>
      <c r="AQ101" s="64" t="e">
        <f>IF(#REF!="","",#REF!)</f>
        <v>#REF!</v>
      </c>
    </row>
    <row r="102" spans="3:43" ht="18.75" customHeight="1">
      <c r="C102" s="64">
        <v>91</v>
      </c>
      <c r="D102" s="67"/>
      <c r="E102" s="67"/>
      <c r="F102" s="62"/>
      <c r="G102" s="76"/>
      <c r="H102" s="76"/>
      <c r="I102" s="67"/>
      <c r="J102" s="67"/>
      <c r="K102" s="68"/>
      <c r="L102" s="68"/>
      <c r="M102" s="67"/>
      <c r="N102" s="67"/>
      <c r="O102" s="68"/>
      <c r="P102" s="68"/>
      <c r="Q102" s="113"/>
      <c r="R102" s="113"/>
      <c r="S102" s="68"/>
      <c r="T102" s="68"/>
      <c r="U102" s="68"/>
      <c r="V102" s="68"/>
      <c r="W102" s="63"/>
      <c r="X102" s="64"/>
      <c r="Z102" s="64">
        <v>91</v>
      </c>
      <c r="AA102" s="69">
        <f t="shared" si="32"/>
        <v>42704</v>
      </c>
      <c r="AB102" s="62">
        <f t="shared" si="33"/>
        <v>0</v>
      </c>
      <c r="AC102" s="64">
        <f t="shared" si="34"/>
        <v>0</v>
      </c>
      <c r="AD102" s="64">
        <f t="shared" si="35"/>
        <v>0</v>
      </c>
      <c r="AE102" s="70">
        <f t="shared" si="36"/>
        <v>42704</v>
      </c>
      <c r="AF102" s="68">
        <f t="shared" si="37"/>
        <v>0</v>
      </c>
      <c r="AG102" s="68">
        <f t="shared" si="38"/>
        <v>0</v>
      </c>
      <c r="AH102" s="70">
        <f t="shared" si="39"/>
        <v>42704</v>
      </c>
      <c r="AI102" s="68">
        <f t="shared" si="40"/>
        <v>0</v>
      </c>
      <c r="AJ102" s="68">
        <f t="shared" si="41"/>
        <v>0</v>
      </c>
      <c r="AK102" s="64">
        <f t="shared" si="42"/>
        <v>0</v>
      </c>
      <c r="AL102" s="64">
        <f t="shared" si="43"/>
        <v>0</v>
      </c>
      <c r="AM102" s="73">
        <f t="shared" si="44"/>
        <v>0</v>
      </c>
      <c r="AN102" s="73">
        <f t="shared" si="45"/>
        <v>0</v>
      </c>
      <c r="AO102" s="63">
        <f t="shared" si="46"/>
        <v>0</v>
      </c>
      <c r="AP102" s="64">
        <f t="shared" si="47"/>
      </c>
      <c r="AQ102" s="64" t="e">
        <f>IF(#REF!="","",#REF!)</f>
        <v>#REF!</v>
      </c>
    </row>
    <row r="103" spans="3:43" ht="18.75" customHeight="1">
      <c r="C103" s="64">
        <v>92</v>
      </c>
      <c r="D103" s="67"/>
      <c r="E103" s="67"/>
      <c r="F103" s="62"/>
      <c r="G103" s="76"/>
      <c r="H103" s="76"/>
      <c r="I103" s="67"/>
      <c r="J103" s="67"/>
      <c r="K103" s="68"/>
      <c r="L103" s="68"/>
      <c r="M103" s="67"/>
      <c r="N103" s="67"/>
      <c r="O103" s="68"/>
      <c r="P103" s="68"/>
      <c r="Q103" s="113"/>
      <c r="R103" s="113"/>
      <c r="S103" s="68"/>
      <c r="T103" s="68"/>
      <c r="U103" s="68"/>
      <c r="V103" s="68"/>
      <c r="W103" s="63"/>
      <c r="X103" s="64"/>
      <c r="Z103" s="64">
        <v>92</v>
      </c>
      <c r="AA103" s="69">
        <f t="shared" si="32"/>
        <v>42704</v>
      </c>
      <c r="AB103" s="62">
        <f t="shared" si="33"/>
        <v>0</v>
      </c>
      <c r="AC103" s="64">
        <f t="shared" si="34"/>
        <v>0</v>
      </c>
      <c r="AD103" s="64">
        <f t="shared" si="35"/>
        <v>0</v>
      </c>
      <c r="AE103" s="70">
        <f t="shared" si="36"/>
        <v>42704</v>
      </c>
      <c r="AF103" s="68">
        <f t="shared" si="37"/>
        <v>0</v>
      </c>
      <c r="AG103" s="68">
        <f t="shared" si="38"/>
        <v>0</v>
      </c>
      <c r="AH103" s="70">
        <f t="shared" si="39"/>
        <v>42704</v>
      </c>
      <c r="AI103" s="68">
        <f t="shared" si="40"/>
        <v>0</v>
      </c>
      <c r="AJ103" s="68">
        <f t="shared" si="41"/>
        <v>0</v>
      </c>
      <c r="AK103" s="64">
        <f t="shared" si="42"/>
        <v>0</v>
      </c>
      <c r="AL103" s="64">
        <f t="shared" si="43"/>
        <v>0</v>
      </c>
      <c r="AM103" s="73">
        <f t="shared" si="44"/>
        <v>0</v>
      </c>
      <c r="AN103" s="73">
        <f t="shared" si="45"/>
        <v>0</v>
      </c>
      <c r="AO103" s="63">
        <f t="shared" si="46"/>
        <v>0</v>
      </c>
      <c r="AP103" s="64">
        <f t="shared" si="47"/>
      </c>
      <c r="AQ103" s="64" t="e">
        <f>IF(#REF!="","",#REF!)</f>
        <v>#REF!</v>
      </c>
    </row>
    <row r="104" spans="3:43" ht="18.75" customHeight="1">
      <c r="C104" s="64">
        <v>93</v>
      </c>
      <c r="D104" s="67"/>
      <c r="E104" s="67"/>
      <c r="F104" s="62"/>
      <c r="G104" s="76"/>
      <c r="H104" s="76"/>
      <c r="I104" s="67"/>
      <c r="J104" s="67"/>
      <c r="K104" s="68"/>
      <c r="L104" s="68"/>
      <c r="M104" s="67"/>
      <c r="N104" s="67"/>
      <c r="O104" s="68"/>
      <c r="P104" s="68"/>
      <c r="Q104" s="113"/>
      <c r="R104" s="113"/>
      <c r="S104" s="68"/>
      <c r="T104" s="68"/>
      <c r="U104" s="68"/>
      <c r="V104" s="68"/>
      <c r="W104" s="63"/>
      <c r="X104" s="64"/>
      <c r="Z104" s="64">
        <v>93</v>
      </c>
      <c r="AA104" s="69">
        <f t="shared" si="32"/>
        <v>42704</v>
      </c>
      <c r="AB104" s="62">
        <f t="shared" si="33"/>
        <v>0</v>
      </c>
      <c r="AC104" s="64">
        <f t="shared" si="34"/>
        <v>0</v>
      </c>
      <c r="AD104" s="64">
        <f t="shared" si="35"/>
        <v>0</v>
      </c>
      <c r="AE104" s="70">
        <f t="shared" si="36"/>
        <v>42704</v>
      </c>
      <c r="AF104" s="68">
        <f t="shared" si="37"/>
        <v>0</v>
      </c>
      <c r="AG104" s="68">
        <f t="shared" si="38"/>
        <v>0</v>
      </c>
      <c r="AH104" s="70">
        <f t="shared" si="39"/>
        <v>42704</v>
      </c>
      <c r="AI104" s="68">
        <f t="shared" si="40"/>
        <v>0</v>
      </c>
      <c r="AJ104" s="68">
        <f t="shared" si="41"/>
        <v>0</v>
      </c>
      <c r="AK104" s="64">
        <f t="shared" si="42"/>
        <v>0</v>
      </c>
      <c r="AL104" s="64">
        <f t="shared" si="43"/>
        <v>0</v>
      </c>
      <c r="AM104" s="73">
        <f t="shared" si="44"/>
        <v>0</v>
      </c>
      <c r="AN104" s="73">
        <f t="shared" si="45"/>
        <v>0</v>
      </c>
      <c r="AO104" s="63">
        <f t="shared" si="46"/>
        <v>0</v>
      </c>
      <c r="AP104" s="64">
        <f t="shared" si="47"/>
      </c>
      <c r="AQ104" s="64" t="e">
        <f>IF(#REF!="","",#REF!)</f>
        <v>#REF!</v>
      </c>
    </row>
    <row r="105" spans="3:43" ht="18.75" customHeight="1">
      <c r="C105" s="64">
        <v>94</v>
      </c>
      <c r="D105" s="67"/>
      <c r="E105" s="67"/>
      <c r="F105" s="62"/>
      <c r="G105" s="76"/>
      <c r="H105" s="76"/>
      <c r="I105" s="67"/>
      <c r="J105" s="67"/>
      <c r="K105" s="68"/>
      <c r="L105" s="68"/>
      <c r="M105" s="67"/>
      <c r="N105" s="67"/>
      <c r="O105" s="68"/>
      <c r="P105" s="68"/>
      <c r="Q105" s="113"/>
      <c r="R105" s="113"/>
      <c r="S105" s="68"/>
      <c r="T105" s="68"/>
      <c r="U105" s="68"/>
      <c r="V105" s="68"/>
      <c r="W105" s="63"/>
      <c r="X105" s="64"/>
      <c r="Z105" s="64">
        <v>94</v>
      </c>
      <c r="AA105" s="69">
        <f t="shared" si="32"/>
        <v>42704</v>
      </c>
      <c r="AB105" s="62">
        <f t="shared" si="33"/>
        <v>0</v>
      </c>
      <c r="AC105" s="64">
        <f t="shared" si="34"/>
        <v>0</v>
      </c>
      <c r="AD105" s="64">
        <f t="shared" si="35"/>
        <v>0</v>
      </c>
      <c r="AE105" s="70">
        <f t="shared" si="36"/>
        <v>42704</v>
      </c>
      <c r="AF105" s="68">
        <f t="shared" si="37"/>
        <v>0</v>
      </c>
      <c r="AG105" s="68">
        <f t="shared" si="38"/>
        <v>0</v>
      </c>
      <c r="AH105" s="70">
        <f t="shared" si="39"/>
        <v>42704</v>
      </c>
      <c r="AI105" s="68">
        <f t="shared" si="40"/>
        <v>0</v>
      </c>
      <c r="AJ105" s="68">
        <f t="shared" si="41"/>
        <v>0</v>
      </c>
      <c r="AK105" s="64">
        <f t="shared" si="42"/>
        <v>0</v>
      </c>
      <c r="AL105" s="64">
        <f t="shared" si="43"/>
        <v>0</v>
      </c>
      <c r="AM105" s="73">
        <f t="shared" si="44"/>
        <v>0</v>
      </c>
      <c r="AN105" s="73">
        <f t="shared" si="45"/>
        <v>0</v>
      </c>
      <c r="AO105" s="63">
        <f t="shared" si="46"/>
        <v>0</v>
      </c>
      <c r="AP105" s="64">
        <f t="shared" si="47"/>
      </c>
      <c r="AQ105" s="64" t="e">
        <f>IF(#REF!="","",#REF!)</f>
        <v>#REF!</v>
      </c>
    </row>
    <row r="106" spans="3:43" ht="18.75" customHeight="1">
      <c r="C106" s="64">
        <v>95</v>
      </c>
      <c r="D106" s="67"/>
      <c r="E106" s="67"/>
      <c r="F106" s="62"/>
      <c r="G106" s="76"/>
      <c r="H106" s="76"/>
      <c r="I106" s="67"/>
      <c r="J106" s="67"/>
      <c r="K106" s="68"/>
      <c r="L106" s="68"/>
      <c r="M106" s="67"/>
      <c r="N106" s="67"/>
      <c r="O106" s="68"/>
      <c r="P106" s="68"/>
      <c r="Q106" s="113"/>
      <c r="R106" s="113"/>
      <c r="S106" s="68"/>
      <c r="T106" s="68"/>
      <c r="U106" s="68"/>
      <c r="V106" s="68"/>
      <c r="W106" s="63"/>
      <c r="X106" s="64"/>
      <c r="Z106" s="64">
        <v>95</v>
      </c>
      <c r="AA106" s="69">
        <f t="shared" si="32"/>
        <v>42704</v>
      </c>
      <c r="AB106" s="62">
        <f t="shared" si="33"/>
        <v>0</v>
      </c>
      <c r="AC106" s="64">
        <f t="shared" si="34"/>
        <v>0</v>
      </c>
      <c r="AD106" s="64">
        <f t="shared" si="35"/>
        <v>0</v>
      </c>
      <c r="AE106" s="70">
        <f t="shared" si="36"/>
        <v>42704</v>
      </c>
      <c r="AF106" s="68">
        <f t="shared" si="37"/>
        <v>0</v>
      </c>
      <c r="AG106" s="68">
        <f t="shared" si="38"/>
        <v>0</v>
      </c>
      <c r="AH106" s="70">
        <f t="shared" si="39"/>
        <v>42704</v>
      </c>
      <c r="AI106" s="68">
        <f t="shared" si="40"/>
        <v>0</v>
      </c>
      <c r="AJ106" s="68">
        <f t="shared" si="41"/>
        <v>0</v>
      </c>
      <c r="AK106" s="64">
        <f t="shared" si="42"/>
        <v>0</v>
      </c>
      <c r="AL106" s="64">
        <f t="shared" si="43"/>
        <v>0</v>
      </c>
      <c r="AM106" s="73">
        <f t="shared" si="44"/>
        <v>0</v>
      </c>
      <c r="AN106" s="73">
        <f t="shared" si="45"/>
        <v>0</v>
      </c>
      <c r="AO106" s="63">
        <f t="shared" si="46"/>
        <v>0</v>
      </c>
      <c r="AP106" s="64">
        <f t="shared" si="47"/>
      </c>
      <c r="AQ106" s="64" t="e">
        <f>IF(#REF!="","",#REF!)</f>
        <v>#REF!</v>
      </c>
    </row>
    <row r="107" spans="3:43" ht="18.75" customHeight="1">
      <c r="C107" s="64">
        <v>96</v>
      </c>
      <c r="D107" s="67"/>
      <c r="E107" s="67"/>
      <c r="F107" s="62"/>
      <c r="G107" s="76"/>
      <c r="H107" s="76"/>
      <c r="I107" s="67"/>
      <c r="J107" s="67"/>
      <c r="K107" s="68"/>
      <c r="L107" s="68"/>
      <c r="M107" s="67"/>
      <c r="N107" s="67"/>
      <c r="O107" s="68"/>
      <c r="P107" s="68"/>
      <c r="Q107" s="113"/>
      <c r="R107" s="113"/>
      <c r="S107" s="68"/>
      <c r="T107" s="68"/>
      <c r="U107" s="68"/>
      <c r="V107" s="68"/>
      <c r="W107" s="63"/>
      <c r="X107" s="64"/>
      <c r="Z107" s="64">
        <v>96</v>
      </c>
      <c r="AA107" s="69">
        <f t="shared" si="32"/>
        <v>42704</v>
      </c>
      <c r="AB107" s="62">
        <f t="shared" si="33"/>
        <v>0</v>
      </c>
      <c r="AC107" s="64">
        <f t="shared" si="34"/>
        <v>0</v>
      </c>
      <c r="AD107" s="64">
        <f t="shared" si="35"/>
        <v>0</v>
      </c>
      <c r="AE107" s="70">
        <f t="shared" si="36"/>
        <v>42704</v>
      </c>
      <c r="AF107" s="68">
        <f t="shared" si="37"/>
        <v>0</v>
      </c>
      <c r="AG107" s="68">
        <f t="shared" si="38"/>
        <v>0</v>
      </c>
      <c r="AH107" s="70">
        <f t="shared" si="39"/>
        <v>42704</v>
      </c>
      <c r="AI107" s="68">
        <f t="shared" si="40"/>
        <v>0</v>
      </c>
      <c r="AJ107" s="68">
        <f t="shared" si="41"/>
        <v>0</v>
      </c>
      <c r="AK107" s="64">
        <f t="shared" si="42"/>
        <v>0</v>
      </c>
      <c r="AL107" s="64">
        <f t="shared" si="43"/>
        <v>0</v>
      </c>
      <c r="AM107" s="73">
        <f t="shared" si="44"/>
        <v>0</v>
      </c>
      <c r="AN107" s="73">
        <f t="shared" si="45"/>
        <v>0</v>
      </c>
      <c r="AO107" s="63">
        <f t="shared" si="46"/>
        <v>0</v>
      </c>
      <c r="AP107" s="64">
        <f t="shared" si="47"/>
      </c>
      <c r="AQ107" s="64" t="e">
        <f>IF(#REF!="","",#REF!)</f>
        <v>#REF!</v>
      </c>
    </row>
    <row r="108" spans="3:43" ht="18.75" customHeight="1">
      <c r="C108" s="64">
        <v>97</v>
      </c>
      <c r="D108" s="67"/>
      <c r="E108" s="67"/>
      <c r="F108" s="62"/>
      <c r="G108" s="76"/>
      <c r="H108" s="76"/>
      <c r="I108" s="67"/>
      <c r="J108" s="67"/>
      <c r="K108" s="68"/>
      <c r="L108" s="68"/>
      <c r="M108" s="67"/>
      <c r="N108" s="67"/>
      <c r="O108" s="68"/>
      <c r="P108" s="68"/>
      <c r="Q108" s="113"/>
      <c r="R108" s="113"/>
      <c r="S108" s="68"/>
      <c r="T108" s="68"/>
      <c r="U108" s="68"/>
      <c r="V108" s="68"/>
      <c r="W108" s="63"/>
      <c r="X108" s="64"/>
      <c r="Z108" s="64">
        <v>97</v>
      </c>
      <c r="AA108" s="69">
        <f t="shared" si="32"/>
        <v>42704</v>
      </c>
      <c r="AB108" s="62">
        <f t="shared" si="33"/>
        <v>0</v>
      </c>
      <c r="AC108" s="64">
        <f t="shared" si="34"/>
        <v>0</v>
      </c>
      <c r="AD108" s="64">
        <f t="shared" si="35"/>
        <v>0</v>
      </c>
      <c r="AE108" s="70">
        <f t="shared" si="36"/>
        <v>42704</v>
      </c>
      <c r="AF108" s="68">
        <f t="shared" si="37"/>
        <v>0</v>
      </c>
      <c r="AG108" s="68">
        <f t="shared" si="38"/>
        <v>0</v>
      </c>
      <c r="AH108" s="70">
        <f t="shared" si="39"/>
        <v>42704</v>
      </c>
      <c r="AI108" s="68">
        <f t="shared" si="40"/>
        <v>0</v>
      </c>
      <c r="AJ108" s="68">
        <f t="shared" si="41"/>
        <v>0</v>
      </c>
      <c r="AK108" s="64">
        <f t="shared" si="42"/>
        <v>0</v>
      </c>
      <c r="AL108" s="64">
        <f t="shared" si="43"/>
        <v>0</v>
      </c>
      <c r="AM108" s="73">
        <f t="shared" si="44"/>
        <v>0</v>
      </c>
      <c r="AN108" s="73">
        <f t="shared" si="45"/>
        <v>0</v>
      </c>
      <c r="AO108" s="63">
        <f t="shared" si="46"/>
        <v>0</v>
      </c>
      <c r="AP108" s="64">
        <f t="shared" si="47"/>
      </c>
      <c r="AQ108" s="64" t="e">
        <f>IF(#REF!="","",#REF!)</f>
        <v>#REF!</v>
      </c>
    </row>
    <row r="109" spans="3:43" ht="18.75" customHeight="1">
      <c r="C109" s="64">
        <v>98</v>
      </c>
      <c r="D109" s="67"/>
      <c r="E109" s="67"/>
      <c r="F109" s="62"/>
      <c r="G109" s="76"/>
      <c r="H109" s="76"/>
      <c r="I109" s="67"/>
      <c r="J109" s="67"/>
      <c r="K109" s="68"/>
      <c r="L109" s="68"/>
      <c r="M109" s="67"/>
      <c r="N109" s="67"/>
      <c r="O109" s="68"/>
      <c r="P109" s="68"/>
      <c r="Q109" s="113"/>
      <c r="R109" s="113"/>
      <c r="S109" s="68"/>
      <c r="T109" s="68"/>
      <c r="U109" s="68"/>
      <c r="V109" s="68"/>
      <c r="W109" s="63"/>
      <c r="X109" s="64"/>
      <c r="Z109" s="64">
        <v>98</v>
      </c>
      <c r="AA109" s="69">
        <f t="shared" si="32"/>
        <v>42704</v>
      </c>
      <c r="AB109" s="62">
        <f t="shared" si="33"/>
        <v>0</v>
      </c>
      <c r="AC109" s="64">
        <f t="shared" si="34"/>
        <v>0</v>
      </c>
      <c r="AD109" s="64">
        <f t="shared" si="35"/>
        <v>0</v>
      </c>
      <c r="AE109" s="70">
        <f t="shared" si="36"/>
        <v>42704</v>
      </c>
      <c r="AF109" s="68">
        <f t="shared" si="37"/>
        <v>0</v>
      </c>
      <c r="AG109" s="68">
        <f t="shared" si="38"/>
        <v>0</v>
      </c>
      <c r="AH109" s="70">
        <f t="shared" si="39"/>
        <v>42704</v>
      </c>
      <c r="AI109" s="68">
        <f t="shared" si="40"/>
        <v>0</v>
      </c>
      <c r="AJ109" s="68">
        <f t="shared" si="41"/>
        <v>0</v>
      </c>
      <c r="AK109" s="64">
        <f t="shared" si="42"/>
        <v>0</v>
      </c>
      <c r="AL109" s="64">
        <f t="shared" si="43"/>
        <v>0</v>
      </c>
      <c r="AM109" s="73">
        <f t="shared" si="44"/>
        <v>0</v>
      </c>
      <c r="AN109" s="73">
        <f t="shared" si="45"/>
        <v>0</v>
      </c>
      <c r="AO109" s="63">
        <f t="shared" si="46"/>
        <v>0</v>
      </c>
      <c r="AP109" s="64">
        <f t="shared" si="47"/>
      </c>
      <c r="AQ109" s="64" t="e">
        <f>IF(#REF!="","",#REF!)</f>
        <v>#REF!</v>
      </c>
    </row>
    <row r="110" spans="3:43" ht="18.75" customHeight="1">
      <c r="C110" s="64">
        <v>99</v>
      </c>
      <c r="D110" s="67"/>
      <c r="E110" s="67"/>
      <c r="F110" s="62"/>
      <c r="G110" s="76"/>
      <c r="H110" s="76"/>
      <c r="I110" s="67"/>
      <c r="J110" s="67"/>
      <c r="K110" s="68"/>
      <c r="L110" s="68"/>
      <c r="M110" s="67"/>
      <c r="N110" s="67"/>
      <c r="O110" s="68"/>
      <c r="P110" s="68"/>
      <c r="Q110" s="113"/>
      <c r="R110" s="113"/>
      <c r="S110" s="68"/>
      <c r="T110" s="68"/>
      <c r="U110" s="68"/>
      <c r="V110" s="68"/>
      <c r="W110" s="63"/>
      <c r="X110" s="64"/>
      <c r="Z110" s="64">
        <v>99</v>
      </c>
      <c r="AA110" s="69">
        <f t="shared" si="32"/>
        <v>42704</v>
      </c>
      <c r="AB110" s="62">
        <f t="shared" si="33"/>
        <v>0</v>
      </c>
      <c r="AC110" s="64">
        <f t="shared" si="34"/>
        <v>0</v>
      </c>
      <c r="AD110" s="64">
        <f t="shared" si="35"/>
        <v>0</v>
      </c>
      <c r="AE110" s="70">
        <f t="shared" si="36"/>
        <v>42704</v>
      </c>
      <c r="AF110" s="68">
        <f t="shared" si="37"/>
        <v>0</v>
      </c>
      <c r="AG110" s="68">
        <f t="shared" si="38"/>
        <v>0</v>
      </c>
      <c r="AH110" s="70">
        <f t="shared" si="39"/>
        <v>42704</v>
      </c>
      <c r="AI110" s="68">
        <f t="shared" si="40"/>
        <v>0</v>
      </c>
      <c r="AJ110" s="68">
        <f t="shared" si="41"/>
        <v>0</v>
      </c>
      <c r="AK110" s="64">
        <f t="shared" si="42"/>
        <v>0</v>
      </c>
      <c r="AL110" s="64">
        <f t="shared" si="43"/>
        <v>0</v>
      </c>
      <c r="AM110" s="73">
        <f t="shared" si="44"/>
        <v>0</v>
      </c>
      <c r="AN110" s="73">
        <f t="shared" si="45"/>
        <v>0</v>
      </c>
      <c r="AO110" s="63">
        <f t="shared" si="46"/>
        <v>0</v>
      </c>
      <c r="AP110" s="64">
        <f t="shared" si="47"/>
      </c>
      <c r="AQ110" s="64" t="e">
        <f>IF(#REF!="","",#REF!)</f>
        <v>#REF!</v>
      </c>
    </row>
    <row r="111" spans="3:43" ht="18.75" customHeight="1">
      <c r="C111" s="64">
        <v>100</v>
      </c>
      <c r="D111" s="67"/>
      <c r="E111" s="67"/>
      <c r="F111" s="62"/>
      <c r="G111" s="76"/>
      <c r="H111" s="76"/>
      <c r="I111" s="67"/>
      <c r="J111" s="67"/>
      <c r="K111" s="68"/>
      <c r="L111" s="68"/>
      <c r="M111" s="67"/>
      <c r="N111" s="67"/>
      <c r="O111" s="68"/>
      <c r="P111" s="68"/>
      <c r="Q111" s="113"/>
      <c r="R111" s="113"/>
      <c r="S111" s="68"/>
      <c r="T111" s="68"/>
      <c r="U111" s="68"/>
      <c r="V111" s="68"/>
      <c r="W111" s="63"/>
      <c r="X111" s="64"/>
      <c r="Z111" s="64">
        <v>100</v>
      </c>
      <c r="AA111" s="69">
        <f t="shared" si="32"/>
        <v>42704</v>
      </c>
      <c r="AB111" s="62">
        <f t="shared" si="33"/>
        <v>0</v>
      </c>
      <c r="AC111" s="64">
        <f t="shared" si="34"/>
        <v>0</v>
      </c>
      <c r="AD111" s="64">
        <f t="shared" si="35"/>
        <v>0</v>
      </c>
      <c r="AE111" s="70">
        <f t="shared" si="36"/>
        <v>42704</v>
      </c>
      <c r="AF111" s="68">
        <f t="shared" si="37"/>
        <v>0</v>
      </c>
      <c r="AG111" s="68">
        <f t="shared" si="38"/>
        <v>0</v>
      </c>
      <c r="AH111" s="70">
        <f t="shared" si="39"/>
        <v>42704</v>
      </c>
      <c r="AI111" s="68">
        <f t="shared" si="40"/>
        <v>0</v>
      </c>
      <c r="AJ111" s="68">
        <f t="shared" si="41"/>
        <v>0</v>
      </c>
      <c r="AK111" s="64">
        <f t="shared" si="42"/>
        <v>0</v>
      </c>
      <c r="AL111" s="64">
        <f t="shared" si="43"/>
        <v>0</v>
      </c>
      <c r="AM111" s="73">
        <f t="shared" si="44"/>
        <v>0</v>
      </c>
      <c r="AN111" s="73">
        <f t="shared" si="45"/>
        <v>0</v>
      </c>
      <c r="AO111" s="63">
        <f t="shared" si="46"/>
        <v>0</v>
      </c>
      <c r="AP111" s="64">
        <f t="shared" si="47"/>
      </c>
      <c r="AQ111" s="64" t="e">
        <f>IF(#REF!="","",#REF!)</f>
        <v>#REF!</v>
      </c>
    </row>
  </sheetData>
  <sheetProtection/>
  <mergeCells count="32">
    <mergeCell ref="Q10:R10"/>
    <mergeCell ref="W10:W11"/>
    <mergeCell ref="X10:X11"/>
    <mergeCell ref="S10:T10"/>
    <mergeCell ref="U10:V10"/>
    <mergeCell ref="Q9:V9"/>
    <mergeCell ref="C10:C11"/>
    <mergeCell ref="G10:G11"/>
    <mergeCell ref="K10:L10"/>
    <mergeCell ref="AF10:AG10"/>
    <mergeCell ref="AE10:AE11"/>
    <mergeCell ref="O10:P10"/>
    <mergeCell ref="H10:H11"/>
    <mergeCell ref="D10:E10"/>
    <mergeCell ref="F10:F11"/>
    <mergeCell ref="AQ10:AQ11"/>
    <mergeCell ref="AO10:AO11"/>
    <mergeCell ref="AP10:AP11"/>
    <mergeCell ref="AM10:AM11"/>
    <mergeCell ref="AN10:AN11"/>
    <mergeCell ref="C2:E2"/>
    <mergeCell ref="AA10:AA11"/>
    <mergeCell ref="I9:P9"/>
    <mergeCell ref="I10:J10"/>
    <mergeCell ref="M10:N10"/>
    <mergeCell ref="AI10:AJ10"/>
    <mergeCell ref="AK10:AL10"/>
    <mergeCell ref="AB10:AB11"/>
    <mergeCell ref="AC10:AC11"/>
    <mergeCell ref="AD10:AD11"/>
    <mergeCell ref="Z10:Z11"/>
    <mergeCell ref="AH10:AH11"/>
  </mergeCells>
  <dataValidations count="3">
    <dataValidation allowBlank="1" showInputMessage="1" showErrorMessage="1" imeMode="halfAlpha" sqref="D112:E65536 Q112:R65536 Q11:R11 D1:E11 AK11:AL11 AK112:AL65536 AK9:AL9"/>
    <dataValidation allowBlank="1" showInputMessage="1" showErrorMessage="1" imeMode="off" sqref="D12:E111 I12:W111"/>
    <dataValidation type="list" allowBlank="1" showInputMessage="1" showErrorMessage="1" errorTitle="未登録エラー" error="登録されていませんので、入力できません。&#10;会場リストを先に追加してください。" sqref="H12:H111">
      <formula1>OFFSET(会場一覧,0,0,ROWS(会場一覧)-1,1)</formula1>
    </dataValidation>
  </dataValidations>
  <printOptions/>
  <pageMargins left="0.25" right="0.25" top="0.75" bottom="0.75" header="0.3" footer="0.3"/>
  <pageSetup horizontalDpi="600" verticalDpi="60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AT94"/>
  <sheetViews>
    <sheetView zoomScale="75" zoomScaleNormal="75" zoomScaleSheetLayoutView="75" zoomScalePageLayoutView="0" workbookViewId="0" topLeftCell="A1">
      <selection activeCell="F9" sqref="F9:Q10"/>
    </sheetView>
  </sheetViews>
  <sheetFormatPr defaultColWidth="9.00390625" defaultRowHeight="13.5"/>
  <cols>
    <col min="1" max="1" width="2.25390625" style="0" customWidth="1"/>
    <col min="2" max="2" width="3.875" style="0" customWidth="1"/>
    <col min="3" max="10" width="4.25390625" style="0" customWidth="1"/>
    <col min="11" max="11" width="3.00390625" style="85" bestFit="1" customWidth="1"/>
    <col min="12" max="12" width="4.25390625" style="0" customWidth="1"/>
    <col min="13" max="13" width="1.875" style="0" customWidth="1"/>
    <col min="14" max="22" width="4.25390625" style="0" customWidth="1"/>
    <col min="23" max="23" width="2.875" style="85" customWidth="1"/>
    <col min="24" max="24" width="4.25390625" style="0" customWidth="1"/>
    <col min="25" max="25" width="1.875" style="0" customWidth="1"/>
    <col min="26" max="30" width="4.25390625" style="0" customWidth="1"/>
    <col min="31" max="31" width="6.875" style="0" customWidth="1"/>
    <col min="32" max="32" width="0.37109375" style="0" customWidth="1"/>
    <col min="34" max="38" width="6.625" style="0" customWidth="1"/>
    <col min="39" max="39" width="8.75390625" style="0" customWidth="1"/>
    <col min="40" max="46" width="6.625" style="0" customWidth="1"/>
  </cols>
  <sheetData>
    <row r="1" spans="1:31" ht="25.5">
      <c r="A1" s="357" t="s">
        <v>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</row>
    <row r="2" spans="1:31" ht="19.5" customHeight="1">
      <c r="A2" s="1"/>
      <c r="B2" s="391" t="s">
        <v>4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1"/>
    </row>
    <row r="3" spans="1:31" ht="5.25" customHeight="1" thickBot="1">
      <c r="A3" s="1"/>
      <c r="B3" s="391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1"/>
    </row>
    <row r="4" spans="1:31" ht="26.25" customHeight="1" thickTop="1">
      <c r="A4" s="2"/>
      <c r="B4" s="252" t="s">
        <v>5</v>
      </c>
      <c r="C4" s="396" t="s">
        <v>6</v>
      </c>
      <c r="D4" s="396"/>
      <c r="E4" s="396"/>
      <c r="F4" s="268">
        <f ca="1">TODAY()</f>
        <v>42843</v>
      </c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70"/>
      <c r="R4" s="404" t="s">
        <v>7</v>
      </c>
      <c r="S4" s="368" t="s">
        <v>147</v>
      </c>
      <c r="T4" s="368"/>
      <c r="U4" s="368"/>
      <c r="V4" s="368"/>
      <c r="W4" s="368" t="s">
        <v>148</v>
      </c>
      <c r="X4" s="368"/>
      <c r="Y4" s="368"/>
      <c r="Z4" s="368"/>
      <c r="AA4" s="368" t="s">
        <v>148</v>
      </c>
      <c r="AB4" s="368"/>
      <c r="AC4" s="368"/>
      <c r="AD4" s="408" t="s">
        <v>8</v>
      </c>
      <c r="AE4" s="409"/>
    </row>
    <row r="5" spans="1:31" ht="15" customHeight="1">
      <c r="A5" s="2"/>
      <c r="B5" s="253"/>
      <c r="C5" s="363" t="s">
        <v>9</v>
      </c>
      <c r="D5" s="410"/>
      <c r="E5" s="410"/>
      <c r="F5" s="413">
        <f>IF(VLOOKUP('入力シート'!$B$8,一覧表,3,FALSE)="","",(VLOOKUP('入力シート'!$B$8,一覧表,3,FALSE)))</f>
        <v>0</v>
      </c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5"/>
      <c r="R5" s="405"/>
      <c r="S5" s="364"/>
      <c r="T5" s="281"/>
      <c r="U5" s="281"/>
      <c r="V5" s="365"/>
      <c r="W5" s="364"/>
      <c r="X5" s="281"/>
      <c r="Y5" s="281"/>
      <c r="Z5" s="365"/>
      <c r="AA5" s="364"/>
      <c r="AB5" s="281"/>
      <c r="AC5" s="365"/>
      <c r="AD5" s="364"/>
      <c r="AE5" s="365"/>
    </row>
    <row r="6" spans="1:31" ht="15" customHeight="1">
      <c r="A6" s="2"/>
      <c r="B6" s="253"/>
      <c r="C6" s="260"/>
      <c r="D6" s="411"/>
      <c r="E6" s="411"/>
      <c r="F6" s="416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8"/>
      <c r="R6" s="405"/>
      <c r="S6" s="364"/>
      <c r="T6" s="281"/>
      <c r="U6" s="281"/>
      <c r="V6" s="365"/>
      <c r="W6" s="364"/>
      <c r="X6" s="281"/>
      <c r="Y6" s="281"/>
      <c r="Z6" s="365"/>
      <c r="AA6" s="364"/>
      <c r="AB6" s="281"/>
      <c r="AC6" s="365"/>
      <c r="AD6" s="364"/>
      <c r="AE6" s="365"/>
    </row>
    <row r="7" spans="1:31" ht="15" customHeight="1" thickBot="1">
      <c r="A7" s="2"/>
      <c r="B7" s="253"/>
      <c r="C7" s="412"/>
      <c r="D7" s="412"/>
      <c r="E7" s="412"/>
      <c r="F7" s="419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1"/>
      <c r="R7" s="406"/>
      <c r="S7" s="422" t="s">
        <v>149</v>
      </c>
      <c r="T7" s="423"/>
      <c r="U7" s="423"/>
      <c r="V7" s="424"/>
      <c r="W7" s="366"/>
      <c r="X7" s="407"/>
      <c r="Y7" s="407"/>
      <c r="Z7" s="367"/>
      <c r="AA7" s="366"/>
      <c r="AB7" s="407"/>
      <c r="AC7" s="367"/>
      <c r="AD7" s="366"/>
      <c r="AE7" s="367"/>
    </row>
    <row r="8" spans="1:32" ht="25.5" customHeight="1" thickTop="1">
      <c r="A8" s="2"/>
      <c r="B8" s="253"/>
      <c r="C8" s="494" t="s">
        <v>11</v>
      </c>
      <c r="D8" s="363"/>
      <c r="E8" s="495"/>
      <c r="F8" s="501" t="s">
        <v>182</v>
      </c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3"/>
      <c r="R8" s="401" t="s">
        <v>10</v>
      </c>
      <c r="S8" s="339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1"/>
      <c r="AE8" s="342"/>
      <c r="AF8" s="5"/>
    </row>
    <row r="9" spans="1:32" ht="15" customHeight="1">
      <c r="A9" s="2"/>
      <c r="B9" s="253"/>
      <c r="C9" s="496"/>
      <c r="D9" s="260"/>
      <c r="E9" s="497"/>
      <c r="F9" s="428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30"/>
      <c r="R9" s="402"/>
      <c r="S9" s="343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4"/>
      <c r="AF9" s="5"/>
    </row>
    <row r="10" spans="1:32" ht="15" customHeight="1" thickBot="1">
      <c r="A10" s="2"/>
      <c r="B10" s="253"/>
      <c r="C10" s="498"/>
      <c r="D10" s="499"/>
      <c r="E10" s="500"/>
      <c r="F10" s="431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03"/>
      <c r="S10" s="345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7"/>
      <c r="AF10" s="5"/>
    </row>
    <row r="11" spans="1:31" ht="15" customHeight="1" thickTop="1">
      <c r="A11" s="2"/>
      <c r="B11" s="253"/>
      <c r="C11" s="359" t="s">
        <v>12</v>
      </c>
      <c r="D11" s="360"/>
      <c r="E11" s="360"/>
      <c r="F11" s="434" t="s">
        <v>13</v>
      </c>
      <c r="G11" s="435"/>
      <c r="H11" s="435"/>
      <c r="I11" s="435"/>
      <c r="J11" s="435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8"/>
    </row>
    <row r="12" spans="1:31" ht="15" customHeight="1">
      <c r="A12" s="2"/>
      <c r="B12" s="253"/>
      <c r="C12" s="360"/>
      <c r="D12" s="361"/>
      <c r="E12" s="360"/>
      <c r="F12" s="331">
        <f>IF(VLOOKUP('入力シート'!$B$8,一覧表,4,FALSE)="","",(VLOOKUP('入力シート'!$B$8,一覧表,4,FALSE)))</f>
        <v>0</v>
      </c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3"/>
    </row>
    <row r="13" spans="1:31" ht="15" customHeight="1">
      <c r="A13" s="2"/>
      <c r="B13" s="253"/>
      <c r="C13" s="362"/>
      <c r="D13" s="362"/>
      <c r="E13" s="362"/>
      <c r="F13" s="334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6"/>
    </row>
    <row r="14" spans="1:43" ht="26.25" customHeight="1">
      <c r="A14" s="2"/>
      <c r="B14" s="253"/>
      <c r="C14" s="363" t="s">
        <v>14</v>
      </c>
      <c r="D14" s="363"/>
      <c r="E14" s="363"/>
      <c r="F14" s="427">
        <f>IF(VLOOKUP('入力シート'!$B$8,一覧表,6,FALSE)="","",VLOOKUP('入力シート'!$B$8,一覧表,6,FALSE))</f>
        <v>42704</v>
      </c>
      <c r="G14" s="426"/>
      <c r="H14" s="426"/>
      <c r="I14" s="426"/>
      <c r="J14" s="426"/>
      <c r="K14" s="426"/>
      <c r="L14" s="426"/>
      <c r="M14" s="65"/>
      <c r="N14" s="110">
        <f>IF(VLOOKUP('入力シート'!$B$8,一覧表,7,FALSE)="","",VLOOKUP('入力シート'!$B$8,一覧表,7,FALSE))</f>
        <v>0</v>
      </c>
      <c r="O14" s="6" t="s">
        <v>109</v>
      </c>
      <c r="P14" s="109">
        <f>IF(VLOOKUP('入力シート'!$B$8,一覧表,8,FALSE)="","",VLOOKUP('入力シート'!$B$8,一覧表,8,FALSE))</f>
        <v>0</v>
      </c>
      <c r="Q14" s="6" t="s">
        <v>110</v>
      </c>
      <c r="R14" s="6" t="s">
        <v>112</v>
      </c>
      <c r="S14" s="426">
        <f>IF(VLOOKUP('入力シート'!$B$8,一覧表,9,FALSE)="","",VLOOKUP('入力シート'!$B$8,一覧表,9,FALSE))</f>
        <v>42704</v>
      </c>
      <c r="T14" s="426"/>
      <c r="U14" s="426"/>
      <c r="V14" s="426"/>
      <c r="W14" s="426"/>
      <c r="X14" s="426"/>
      <c r="Y14" s="426"/>
      <c r="Z14" s="426"/>
      <c r="AA14" s="65">
        <f>IF(VLOOKUP('入力シート'!$B$8,一覧表,10,FALSE)="","",VLOOKUP('入力シート'!$B$8,一覧表,10,FALSE))</f>
        <v>0</v>
      </c>
      <c r="AB14" s="6" t="s">
        <v>162</v>
      </c>
      <c r="AC14" s="110">
        <f>IF(VLOOKUP('入力シート'!$B$8,一覧表,11,FALSE)="","",VLOOKUP('入力シート'!$B$8,一覧表,11,FALSE))</f>
        <v>0</v>
      </c>
      <c r="AD14" s="6" t="s">
        <v>110</v>
      </c>
      <c r="AE14" s="59" t="s">
        <v>111</v>
      </c>
      <c r="AF14" s="85"/>
      <c r="AP14" s="86"/>
      <c r="AQ14" s="86"/>
    </row>
    <row r="15" spans="1:43" ht="9" customHeight="1">
      <c r="A15" s="2"/>
      <c r="B15" s="253"/>
      <c r="C15" s="162" t="s">
        <v>15</v>
      </c>
      <c r="D15" s="159" t="s">
        <v>16</v>
      </c>
      <c r="E15" s="7"/>
      <c r="F15" s="174" t="s">
        <v>17</v>
      </c>
      <c r="G15" s="175"/>
      <c r="H15" s="176"/>
      <c r="I15" s="174" t="s">
        <v>18</v>
      </c>
      <c r="J15" s="175"/>
      <c r="K15" s="175"/>
      <c r="L15" s="175"/>
      <c r="M15" s="175"/>
      <c r="N15" s="175"/>
      <c r="O15" s="175"/>
      <c r="P15" s="175"/>
      <c r="Q15" s="176"/>
      <c r="R15" s="174" t="s">
        <v>19</v>
      </c>
      <c r="S15" s="175"/>
      <c r="T15" s="176"/>
      <c r="U15" s="174" t="s">
        <v>20</v>
      </c>
      <c r="V15" s="175"/>
      <c r="W15" s="175"/>
      <c r="X15" s="322"/>
      <c r="Y15" s="323"/>
      <c r="Z15" s="323"/>
      <c r="AA15" s="323"/>
      <c r="AB15" s="323"/>
      <c r="AC15" s="323"/>
      <c r="AD15" s="323"/>
      <c r="AE15" s="324"/>
      <c r="AI15" s="183" t="s">
        <v>21</v>
      </c>
      <c r="AJ15" s="183"/>
      <c r="AK15" s="183"/>
      <c r="AL15" s="183"/>
      <c r="AM15" s="183"/>
      <c r="AN15" s="87"/>
      <c r="AO15" s="87"/>
      <c r="AP15" s="82"/>
      <c r="AQ15" s="86"/>
    </row>
    <row r="16" spans="1:43" ht="9" customHeight="1">
      <c r="A16" s="2"/>
      <c r="B16" s="253"/>
      <c r="C16" s="163"/>
      <c r="D16" s="160"/>
      <c r="E16" s="164" t="s">
        <v>22</v>
      </c>
      <c r="F16" s="190"/>
      <c r="G16" s="425"/>
      <c r="H16" s="179"/>
      <c r="I16" s="177"/>
      <c r="J16" s="178"/>
      <c r="K16" s="178"/>
      <c r="L16" s="178"/>
      <c r="M16" s="178"/>
      <c r="N16" s="178"/>
      <c r="O16" s="178"/>
      <c r="P16" s="178"/>
      <c r="Q16" s="179"/>
      <c r="R16" s="190"/>
      <c r="S16" s="425"/>
      <c r="T16" s="179"/>
      <c r="U16" s="177"/>
      <c r="V16" s="178"/>
      <c r="W16" s="178"/>
      <c r="X16" s="322"/>
      <c r="Y16" s="323"/>
      <c r="Z16" s="323"/>
      <c r="AA16" s="323"/>
      <c r="AB16" s="323"/>
      <c r="AC16" s="323"/>
      <c r="AD16" s="323"/>
      <c r="AE16" s="324"/>
      <c r="AI16" s="183"/>
      <c r="AJ16" s="183"/>
      <c r="AK16" s="183"/>
      <c r="AL16" s="183"/>
      <c r="AM16" s="183"/>
      <c r="AN16" s="87"/>
      <c r="AO16" s="87"/>
      <c r="AP16" s="82"/>
      <c r="AQ16" s="86"/>
    </row>
    <row r="17" spans="1:43" ht="9" customHeight="1">
      <c r="A17" s="2"/>
      <c r="B17" s="253"/>
      <c r="C17" s="163"/>
      <c r="D17" s="160"/>
      <c r="E17" s="165"/>
      <c r="F17" s="177" t="s">
        <v>23</v>
      </c>
      <c r="G17" s="425"/>
      <c r="H17" s="179"/>
      <c r="I17" s="177"/>
      <c r="J17" s="178"/>
      <c r="K17" s="178"/>
      <c r="L17" s="178"/>
      <c r="M17" s="178"/>
      <c r="N17" s="178"/>
      <c r="O17" s="178"/>
      <c r="P17" s="178"/>
      <c r="Q17" s="179"/>
      <c r="R17" s="177" t="s">
        <v>24</v>
      </c>
      <c r="S17" s="425"/>
      <c r="T17" s="179"/>
      <c r="U17" s="177"/>
      <c r="V17" s="178"/>
      <c r="W17" s="178"/>
      <c r="X17" s="322"/>
      <c r="Y17" s="323"/>
      <c r="Z17" s="323"/>
      <c r="AA17" s="323"/>
      <c r="AB17" s="323"/>
      <c r="AC17" s="323"/>
      <c r="AD17" s="323"/>
      <c r="AE17" s="324"/>
      <c r="AI17" s="183" t="s">
        <v>25</v>
      </c>
      <c r="AJ17" s="183"/>
      <c r="AK17" s="183"/>
      <c r="AL17" s="183"/>
      <c r="AM17" s="183"/>
      <c r="AN17" s="87"/>
      <c r="AO17" s="87"/>
      <c r="AP17" s="82"/>
      <c r="AQ17" s="86"/>
    </row>
    <row r="18" spans="1:43" ht="9" customHeight="1">
      <c r="A18" s="2"/>
      <c r="B18" s="253"/>
      <c r="C18" s="8"/>
      <c r="D18" s="161"/>
      <c r="E18" s="166"/>
      <c r="F18" s="180"/>
      <c r="G18" s="181"/>
      <c r="H18" s="182"/>
      <c r="I18" s="180"/>
      <c r="J18" s="181"/>
      <c r="K18" s="181"/>
      <c r="L18" s="181"/>
      <c r="M18" s="181"/>
      <c r="N18" s="181"/>
      <c r="O18" s="181"/>
      <c r="P18" s="181"/>
      <c r="Q18" s="182"/>
      <c r="R18" s="180"/>
      <c r="S18" s="181"/>
      <c r="T18" s="182"/>
      <c r="U18" s="180"/>
      <c r="V18" s="181"/>
      <c r="W18" s="181"/>
      <c r="X18" s="322"/>
      <c r="Y18" s="323"/>
      <c r="Z18" s="323"/>
      <c r="AA18" s="323"/>
      <c r="AB18" s="323"/>
      <c r="AC18" s="323"/>
      <c r="AD18" s="323"/>
      <c r="AE18" s="324"/>
      <c r="AI18" s="183"/>
      <c r="AJ18" s="183"/>
      <c r="AK18" s="183"/>
      <c r="AL18" s="183"/>
      <c r="AM18" s="183"/>
      <c r="AN18" s="87"/>
      <c r="AO18" s="87"/>
      <c r="AP18" s="82"/>
      <c r="AQ18" s="86"/>
    </row>
    <row r="19" spans="1:43" ht="9" customHeight="1">
      <c r="A19" s="2"/>
      <c r="B19" s="253"/>
      <c r="C19" s="170">
        <f>IF(VLOOKUP('入力シート'!$B$8,一覧表,12,FALSE)="","",VLOOKUP('入力シート'!$B$8,一覧表,12,FALSE))</f>
        <v>0</v>
      </c>
      <c r="D19" s="159" t="s">
        <v>16</v>
      </c>
      <c r="E19" s="167">
        <f>IF(VLOOKUP('入力シート'!$B$8,一覧表,13,FALSE)="","",VLOOKUP('入力シート'!$B$8,一覧表,13,FALSE))</f>
        <v>0</v>
      </c>
      <c r="F19" s="393" t="s">
        <v>26</v>
      </c>
      <c r="G19" s="394"/>
      <c r="H19" s="395"/>
      <c r="I19" s="348">
        <f>IF(VLOOKUP('入力シート'!$B$8,一覧表,5,FALSE)="","",(VLOOKUP('入力シート'!$B$8,一覧表,5,FALSE)))</f>
        <v>0</v>
      </c>
      <c r="J19" s="349"/>
      <c r="K19" s="349"/>
      <c r="L19" s="349"/>
      <c r="M19" s="349"/>
      <c r="N19" s="349"/>
      <c r="O19" s="349"/>
      <c r="P19" s="349"/>
      <c r="Q19" s="350"/>
      <c r="R19" s="393" t="s">
        <v>26</v>
      </c>
      <c r="S19" s="394"/>
      <c r="T19" s="395"/>
      <c r="U19" s="512">
        <f>IF(VLOOKUP('入力シート'!B8,一覧表,16,FALSE)="","",(VLOOKUP('入力シート'!B8,一覧表,16,FALSE)))</f>
        <v>0</v>
      </c>
      <c r="V19" s="513"/>
      <c r="W19" s="514"/>
      <c r="X19" s="322"/>
      <c r="Y19" s="323"/>
      <c r="Z19" s="323"/>
      <c r="AA19" s="323"/>
      <c r="AB19" s="323"/>
      <c r="AC19" s="323"/>
      <c r="AD19" s="323"/>
      <c r="AE19" s="324"/>
      <c r="AI19" s="183" t="s">
        <v>181</v>
      </c>
      <c r="AJ19" s="183"/>
      <c r="AK19" s="183"/>
      <c r="AL19" s="183"/>
      <c r="AM19" s="183"/>
      <c r="AN19" s="87"/>
      <c r="AO19" s="87"/>
      <c r="AP19" s="82"/>
      <c r="AQ19" s="86"/>
    </row>
    <row r="20" spans="1:43" ht="9" customHeight="1">
      <c r="A20" s="2"/>
      <c r="B20" s="253"/>
      <c r="C20" s="171"/>
      <c r="D20" s="160"/>
      <c r="E20" s="168"/>
      <c r="F20" s="190"/>
      <c r="G20" s="178"/>
      <c r="H20" s="179"/>
      <c r="I20" s="351"/>
      <c r="J20" s="352"/>
      <c r="K20" s="352"/>
      <c r="L20" s="352"/>
      <c r="M20" s="352"/>
      <c r="N20" s="352"/>
      <c r="O20" s="352"/>
      <c r="P20" s="352"/>
      <c r="Q20" s="353"/>
      <c r="R20" s="190"/>
      <c r="S20" s="178"/>
      <c r="T20" s="179"/>
      <c r="U20" s="515"/>
      <c r="V20" s="516"/>
      <c r="W20" s="517"/>
      <c r="X20" s="322"/>
      <c r="Y20" s="323"/>
      <c r="Z20" s="323"/>
      <c r="AA20" s="323"/>
      <c r="AB20" s="323"/>
      <c r="AC20" s="323"/>
      <c r="AD20" s="323"/>
      <c r="AE20" s="324"/>
      <c r="AI20" s="183"/>
      <c r="AJ20" s="183"/>
      <c r="AK20" s="183"/>
      <c r="AL20" s="183"/>
      <c r="AM20" s="183"/>
      <c r="AN20" s="87"/>
      <c r="AO20" s="87"/>
      <c r="AP20" s="82"/>
      <c r="AQ20" s="86"/>
    </row>
    <row r="21" spans="1:43" ht="9" customHeight="1">
      <c r="A21" s="2"/>
      <c r="B21" s="253"/>
      <c r="C21" s="171"/>
      <c r="D21" s="160"/>
      <c r="E21" s="168"/>
      <c r="F21" s="325">
        <f>IF(VLOOKUP('入力シート'!$B$8,一覧表,14,FALSE)="","",VLOOKUP('入力シート'!$B$8,一覧表,14,FALSE))</f>
        <v>0</v>
      </c>
      <c r="G21" s="326"/>
      <c r="H21" s="327"/>
      <c r="I21" s="351"/>
      <c r="J21" s="352"/>
      <c r="K21" s="352"/>
      <c r="L21" s="352"/>
      <c r="M21" s="352"/>
      <c r="N21" s="352"/>
      <c r="O21" s="352"/>
      <c r="P21" s="352"/>
      <c r="Q21" s="353"/>
      <c r="R21" s="325">
        <f>IF(VLOOKUP('入力シート'!$B$8,一覧表,15,FALSE)="","",VLOOKUP('入力シート'!$B$8,一覧表,15,FALSE))</f>
        <v>0</v>
      </c>
      <c r="S21" s="326"/>
      <c r="T21" s="327"/>
      <c r="U21" s="515"/>
      <c r="V21" s="516"/>
      <c r="W21" s="517"/>
      <c r="X21" s="322"/>
      <c r="Y21" s="323"/>
      <c r="Z21" s="323"/>
      <c r="AA21" s="323"/>
      <c r="AB21" s="323"/>
      <c r="AC21" s="323"/>
      <c r="AD21" s="323"/>
      <c r="AE21" s="324"/>
      <c r="AI21" s="183" t="s">
        <v>29</v>
      </c>
      <c r="AJ21" s="183"/>
      <c r="AK21" s="183"/>
      <c r="AL21" s="183"/>
      <c r="AM21" s="183"/>
      <c r="AN21" s="87"/>
      <c r="AO21" s="87"/>
      <c r="AP21" s="82"/>
      <c r="AQ21" s="86"/>
    </row>
    <row r="22" spans="1:43" ht="9" customHeight="1">
      <c r="A22" s="2"/>
      <c r="B22" s="253"/>
      <c r="C22" s="172"/>
      <c r="D22" s="173"/>
      <c r="E22" s="169"/>
      <c r="F22" s="328"/>
      <c r="G22" s="329"/>
      <c r="H22" s="330"/>
      <c r="I22" s="354"/>
      <c r="J22" s="355"/>
      <c r="K22" s="355"/>
      <c r="L22" s="355"/>
      <c r="M22" s="355"/>
      <c r="N22" s="355"/>
      <c r="O22" s="355"/>
      <c r="P22" s="355"/>
      <c r="Q22" s="356"/>
      <c r="R22" s="328"/>
      <c r="S22" s="329"/>
      <c r="T22" s="330"/>
      <c r="U22" s="518"/>
      <c r="V22" s="519"/>
      <c r="W22" s="520"/>
      <c r="X22" s="322"/>
      <c r="Y22" s="323"/>
      <c r="Z22" s="323"/>
      <c r="AA22" s="323"/>
      <c r="AB22" s="323"/>
      <c r="AC22" s="323"/>
      <c r="AD22" s="323"/>
      <c r="AE22" s="324"/>
      <c r="AI22" s="183"/>
      <c r="AJ22" s="183"/>
      <c r="AK22" s="183"/>
      <c r="AL22" s="183"/>
      <c r="AM22" s="183"/>
      <c r="AN22" s="87"/>
      <c r="AO22" s="87"/>
      <c r="AP22" s="82"/>
      <c r="AQ22" s="86"/>
    </row>
    <row r="23" spans="1:43" ht="9" customHeight="1">
      <c r="A23" s="2"/>
      <c r="B23" s="253"/>
      <c r="C23" s="440" t="s">
        <v>30</v>
      </c>
      <c r="D23" s="441"/>
      <c r="E23" s="442"/>
      <c r="F23" s="187" t="s">
        <v>26</v>
      </c>
      <c r="G23" s="188"/>
      <c r="H23" s="189"/>
      <c r="I23" s="300"/>
      <c r="J23" s="301"/>
      <c r="K23" s="301"/>
      <c r="L23" s="301"/>
      <c r="M23" s="301"/>
      <c r="N23" s="301"/>
      <c r="O23" s="301"/>
      <c r="P23" s="301"/>
      <c r="Q23" s="302"/>
      <c r="R23" s="187" t="s">
        <v>26</v>
      </c>
      <c r="S23" s="188"/>
      <c r="T23" s="189"/>
      <c r="U23" s="194"/>
      <c r="V23" s="195"/>
      <c r="W23" s="196"/>
      <c r="X23" s="156"/>
      <c r="Y23" s="157"/>
      <c r="Z23" s="157"/>
      <c r="AA23" s="157"/>
      <c r="AB23" s="157"/>
      <c r="AC23" s="157"/>
      <c r="AD23" s="157"/>
      <c r="AE23" s="158"/>
      <c r="AI23" s="183" t="s">
        <v>31</v>
      </c>
      <c r="AJ23" s="183"/>
      <c r="AK23" s="183"/>
      <c r="AL23" s="183"/>
      <c r="AM23" s="183"/>
      <c r="AN23" s="87"/>
      <c r="AO23" s="87"/>
      <c r="AP23" s="82"/>
      <c r="AQ23" s="86"/>
    </row>
    <row r="24" spans="1:43" ht="9" customHeight="1">
      <c r="A24" s="2"/>
      <c r="B24" s="253"/>
      <c r="C24" s="443"/>
      <c r="D24" s="441"/>
      <c r="E24" s="444"/>
      <c r="F24" s="190"/>
      <c r="G24" s="178"/>
      <c r="H24" s="179"/>
      <c r="I24" s="303"/>
      <c r="J24" s="304"/>
      <c r="K24" s="304"/>
      <c r="L24" s="304"/>
      <c r="M24" s="304"/>
      <c r="N24" s="304"/>
      <c r="O24" s="304"/>
      <c r="P24" s="304"/>
      <c r="Q24" s="305"/>
      <c r="R24" s="190"/>
      <c r="S24" s="178"/>
      <c r="T24" s="179"/>
      <c r="U24" s="197"/>
      <c r="V24" s="485"/>
      <c r="W24" s="199"/>
      <c r="X24" s="156"/>
      <c r="Y24" s="157"/>
      <c r="Z24" s="157"/>
      <c r="AA24" s="157"/>
      <c r="AB24" s="157"/>
      <c r="AC24" s="157"/>
      <c r="AD24" s="157"/>
      <c r="AE24" s="158"/>
      <c r="AI24" s="183"/>
      <c r="AJ24" s="183"/>
      <c r="AK24" s="183"/>
      <c r="AL24" s="183"/>
      <c r="AM24" s="183"/>
      <c r="AN24" s="87"/>
      <c r="AO24" s="87"/>
      <c r="AP24" s="82"/>
      <c r="AQ24" s="86"/>
    </row>
    <row r="25" spans="1:43" ht="9" customHeight="1">
      <c r="A25" s="2"/>
      <c r="B25" s="253"/>
      <c r="C25" s="443"/>
      <c r="D25" s="441"/>
      <c r="E25" s="444"/>
      <c r="F25" s="150" t="s">
        <v>28</v>
      </c>
      <c r="G25" s="151"/>
      <c r="H25" s="152"/>
      <c r="I25" s="303"/>
      <c r="J25" s="304"/>
      <c r="K25" s="304"/>
      <c r="L25" s="304"/>
      <c r="M25" s="304"/>
      <c r="N25" s="304"/>
      <c r="O25" s="304"/>
      <c r="P25" s="304"/>
      <c r="Q25" s="305"/>
      <c r="R25" s="150" t="s">
        <v>28</v>
      </c>
      <c r="S25" s="151"/>
      <c r="T25" s="152"/>
      <c r="U25" s="197"/>
      <c r="V25" s="485"/>
      <c r="W25" s="199"/>
      <c r="X25" s="156"/>
      <c r="Y25" s="157"/>
      <c r="Z25" s="157"/>
      <c r="AA25" s="157"/>
      <c r="AB25" s="157"/>
      <c r="AC25" s="157"/>
      <c r="AD25" s="157"/>
      <c r="AE25" s="158"/>
      <c r="AI25" s="183" t="s">
        <v>32</v>
      </c>
      <c r="AJ25" s="183"/>
      <c r="AK25" s="183"/>
      <c r="AL25" s="183"/>
      <c r="AM25" s="183"/>
      <c r="AN25" s="87"/>
      <c r="AO25" s="87"/>
      <c r="AP25" s="82"/>
      <c r="AQ25" s="86"/>
    </row>
    <row r="26" spans="1:43" ht="9" customHeight="1">
      <c r="A26" s="2"/>
      <c r="B26" s="253"/>
      <c r="C26" s="445"/>
      <c r="D26" s="446"/>
      <c r="E26" s="447"/>
      <c r="F26" s="184"/>
      <c r="G26" s="185"/>
      <c r="H26" s="186"/>
      <c r="I26" s="306"/>
      <c r="J26" s="307"/>
      <c r="K26" s="307"/>
      <c r="L26" s="307"/>
      <c r="M26" s="307"/>
      <c r="N26" s="307"/>
      <c r="O26" s="307"/>
      <c r="P26" s="307"/>
      <c r="Q26" s="308"/>
      <c r="R26" s="184"/>
      <c r="S26" s="185"/>
      <c r="T26" s="186"/>
      <c r="U26" s="200"/>
      <c r="V26" s="201"/>
      <c r="W26" s="202"/>
      <c r="X26" s="156"/>
      <c r="Y26" s="157"/>
      <c r="Z26" s="157"/>
      <c r="AA26" s="157"/>
      <c r="AB26" s="157"/>
      <c r="AC26" s="157"/>
      <c r="AD26" s="157"/>
      <c r="AE26" s="158"/>
      <c r="AI26" s="183"/>
      <c r="AJ26" s="183"/>
      <c r="AK26" s="183"/>
      <c r="AL26" s="183"/>
      <c r="AM26" s="183"/>
      <c r="AN26" s="87"/>
      <c r="AO26" s="87"/>
      <c r="AP26" s="82"/>
      <c r="AQ26" s="86"/>
    </row>
    <row r="27" spans="1:43" ht="9" customHeight="1">
      <c r="A27" s="2"/>
      <c r="B27" s="253"/>
      <c r="C27" s="440" t="s">
        <v>16</v>
      </c>
      <c r="D27" s="448"/>
      <c r="E27" s="442"/>
      <c r="F27" s="187" t="s">
        <v>26</v>
      </c>
      <c r="G27" s="188"/>
      <c r="H27" s="189"/>
      <c r="I27" s="300"/>
      <c r="J27" s="309"/>
      <c r="K27" s="309"/>
      <c r="L27" s="309"/>
      <c r="M27" s="309"/>
      <c r="N27" s="309"/>
      <c r="O27" s="309"/>
      <c r="P27" s="309"/>
      <c r="Q27" s="310"/>
      <c r="R27" s="187" t="s">
        <v>26</v>
      </c>
      <c r="S27" s="188"/>
      <c r="T27" s="189"/>
      <c r="U27" s="194"/>
      <c r="V27" s="195"/>
      <c r="W27" s="196"/>
      <c r="X27" s="156"/>
      <c r="Y27" s="157"/>
      <c r="Z27" s="157"/>
      <c r="AA27" s="157"/>
      <c r="AB27" s="157"/>
      <c r="AC27" s="157"/>
      <c r="AD27" s="157"/>
      <c r="AE27" s="158"/>
      <c r="AI27" s="183" t="s">
        <v>33</v>
      </c>
      <c r="AJ27" s="183"/>
      <c r="AK27" s="183"/>
      <c r="AL27" s="183"/>
      <c r="AM27" s="183"/>
      <c r="AN27" s="87"/>
      <c r="AO27" s="87"/>
      <c r="AP27" s="82"/>
      <c r="AQ27" s="86"/>
    </row>
    <row r="28" spans="1:43" ht="9" customHeight="1">
      <c r="A28" s="2"/>
      <c r="B28" s="253"/>
      <c r="C28" s="443"/>
      <c r="D28" s="441"/>
      <c r="E28" s="444"/>
      <c r="F28" s="203"/>
      <c r="G28" s="204"/>
      <c r="H28" s="205"/>
      <c r="I28" s="311"/>
      <c r="J28" s="312"/>
      <c r="K28" s="312"/>
      <c r="L28" s="312"/>
      <c r="M28" s="312"/>
      <c r="N28" s="312"/>
      <c r="O28" s="312"/>
      <c r="P28" s="312"/>
      <c r="Q28" s="313"/>
      <c r="R28" s="203"/>
      <c r="S28" s="204"/>
      <c r="T28" s="205"/>
      <c r="U28" s="197"/>
      <c r="V28" s="198"/>
      <c r="W28" s="199"/>
      <c r="X28" s="156"/>
      <c r="Y28" s="157"/>
      <c r="Z28" s="157"/>
      <c r="AA28" s="157"/>
      <c r="AB28" s="157"/>
      <c r="AC28" s="157"/>
      <c r="AD28" s="157"/>
      <c r="AE28" s="158"/>
      <c r="AI28" s="183"/>
      <c r="AJ28" s="183"/>
      <c r="AK28" s="183"/>
      <c r="AL28" s="183"/>
      <c r="AM28" s="183"/>
      <c r="AN28" s="87"/>
      <c r="AO28" s="87"/>
      <c r="AP28" s="82"/>
      <c r="AQ28" s="86"/>
    </row>
    <row r="29" spans="1:43" ht="9" customHeight="1">
      <c r="A29" s="2"/>
      <c r="B29" s="253"/>
      <c r="C29" s="443"/>
      <c r="D29" s="441"/>
      <c r="E29" s="444"/>
      <c r="F29" s="150" t="s">
        <v>28</v>
      </c>
      <c r="G29" s="151"/>
      <c r="H29" s="152"/>
      <c r="I29" s="311"/>
      <c r="J29" s="312"/>
      <c r="K29" s="312"/>
      <c r="L29" s="312"/>
      <c r="M29" s="312"/>
      <c r="N29" s="312"/>
      <c r="O29" s="312"/>
      <c r="P29" s="312"/>
      <c r="Q29" s="313"/>
      <c r="R29" s="150" t="s">
        <v>28</v>
      </c>
      <c r="S29" s="151"/>
      <c r="T29" s="152"/>
      <c r="U29" s="197"/>
      <c r="V29" s="198"/>
      <c r="W29" s="199"/>
      <c r="X29" s="156"/>
      <c r="Y29" s="157"/>
      <c r="Z29" s="157"/>
      <c r="AA29" s="157"/>
      <c r="AB29" s="157"/>
      <c r="AC29" s="157"/>
      <c r="AD29" s="157"/>
      <c r="AE29" s="158"/>
      <c r="AI29" s="183" t="s">
        <v>34</v>
      </c>
      <c r="AJ29" s="183"/>
      <c r="AK29" s="183"/>
      <c r="AL29" s="183"/>
      <c r="AM29" s="183"/>
      <c r="AN29" s="87"/>
      <c r="AO29" s="87"/>
      <c r="AP29" s="82"/>
      <c r="AQ29" s="86"/>
    </row>
    <row r="30" spans="1:43" ht="9" customHeight="1">
      <c r="A30" s="2"/>
      <c r="B30" s="253"/>
      <c r="C30" s="445"/>
      <c r="D30" s="446"/>
      <c r="E30" s="447"/>
      <c r="F30" s="184"/>
      <c r="G30" s="185"/>
      <c r="H30" s="186"/>
      <c r="I30" s="314"/>
      <c r="J30" s="315"/>
      <c r="K30" s="315"/>
      <c r="L30" s="315"/>
      <c r="M30" s="315"/>
      <c r="N30" s="315"/>
      <c r="O30" s="315"/>
      <c r="P30" s="315"/>
      <c r="Q30" s="316"/>
      <c r="R30" s="184"/>
      <c r="S30" s="185"/>
      <c r="T30" s="186"/>
      <c r="U30" s="200"/>
      <c r="V30" s="201"/>
      <c r="W30" s="202"/>
      <c r="X30" s="156"/>
      <c r="Y30" s="157"/>
      <c r="Z30" s="157"/>
      <c r="AA30" s="157"/>
      <c r="AB30" s="157"/>
      <c r="AC30" s="157"/>
      <c r="AD30" s="157"/>
      <c r="AE30" s="158"/>
      <c r="AI30" s="183"/>
      <c r="AJ30" s="183"/>
      <c r="AK30" s="183"/>
      <c r="AL30" s="183"/>
      <c r="AM30" s="183"/>
      <c r="AN30" s="87"/>
      <c r="AO30" s="87"/>
      <c r="AP30" s="82"/>
      <c r="AQ30" s="86"/>
    </row>
    <row r="31" spans="1:43" ht="9" customHeight="1">
      <c r="A31" s="2"/>
      <c r="B31" s="253"/>
      <c r="C31" s="440" t="s">
        <v>16</v>
      </c>
      <c r="D31" s="448"/>
      <c r="E31" s="442"/>
      <c r="F31" s="187" t="s">
        <v>26</v>
      </c>
      <c r="G31" s="188"/>
      <c r="H31" s="189"/>
      <c r="I31" s="300"/>
      <c r="J31" s="301"/>
      <c r="K31" s="301"/>
      <c r="L31" s="301"/>
      <c r="M31" s="301"/>
      <c r="N31" s="301"/>
      <c r="O31" s="301"/>
      <c r="P31" s="301"/>
      <c r="Q31" s="302"/>
      <c r="R31" s="187" t="s">
        <v>26</v>
      </c>
      <c r="S31" s="188"/>
      <c r="T31" s="189"/>
      <c r="U31" s="194"/>
      <c r="V31" s="195"/>
      <c r="W31" s="196"/>
      <c r="X31" s="156"/>
      <c r="Y31" s="157"/>
      <c r="Z31" s="157"/>
      <c r="AA31" s="157"/>
      <c r="AB31" s="157"/>
      <c r="AC31" s="157"/>
      <c r="AD31" s="157"/>
      <c r="AE31" s="158"/>
      <c r="AI31" s="183" t="s">
        <v>35</v>
      </c>
      <c r="AJ31" s="183"/>
      <c r="AK31" s="183"/>
      <c r="AL31" s="183"/>
      <c r="AM31" s="183"/>
      <c r="AN31" s="87"/>
      <c r="AO31" s="87"/>
      <c r="AP31" s="82"/>
      <c r="AQ31" s="86"/>
    </row>
    <row r="32" spans="1:43" ht="9" customHeight="1">
      <c r="A32" s="2"/>
      <c r="B32" s="253"/>
      <c r="C32" s="443"/>
      <c r="D32" s="441"/>
      <c r="E32" s="444"/>
      <c r="F32" s="190"/>
      <c r="G32" s="178"/>
      <c r="H32" s="179"/>
      <c r="I32" s="303"/>
      <c r="J32" s="304"/>
      <c r="K32" s="304"/>
      <c r="L32" s="304"/>
      <c r="M32" s="304"/>
      <c r="N32" s="304"/>
      <c r="O32" s="304"/>
      <c r="P32" s="304"/>
      <c r="Q32" s="305"/>
      <c r="R32" s="190"/>
      <c r="S32" s="178"/>
      <c r="T32" s="179"/>
      <c r="U32" s="197"/>
      <c r="V32" s="485"/>
      <c r="W32" s="199"/>
      <c r="X32" s="156"/>
      <c r="Y32" s="157"/>
      <c r="Z32" s="157"/>
      <c r="AA32" s="157"/>
      <c r="AB32" s="157"/>
      <c r="AC32" s="157"/>
      <c r="AD32" s="157"/>
      <c r="AE32" s="158"/>
      <c r="AI32" s="183"/>
      <c r="AJ32" s="183"/>
      <c r="AK32" s="183"/>
      <c r="AL32" s="183"/>
      <c r="AM32" s="183"/>
      <c r="AN32" s="87"/>
      <c r="AO32" s="87"/>
      <c r="AP32" s="82"/>
      <c r="AQ32" s="86"/>
    </row>
    <row r="33" spans="1:43" ht="9" customHeight="1">
      <c r="A33" s="2"/>
      <c r="B33" s="253"/>
      <c r="C33" s="443"/>
      <c r="D33" s="441"/>
      <c r="E33" s="444"/>
      <c r="F33" s="150" t="s">
        <v>28</v>
      </c>
      <c r="G33" s="151"/>
      <c r="H33" s="152"/>
      <c r="I33" s="303"/>
      <c r="J33" s="304"/>
      <c r="K33" s="304"/>
      <c r="L33" s="304"/>
      <c r="M33" s="304"/>
      <c r="N33" s="304"/>
      <c r="O33" s="304"/>
      <c r="P33" s="304"/>
      <c r="Q33" s="305"/>
      <c r="R33" s="150" t="s">
        <v>28</v>
      </c>
      <c r="S33" s="151"/>
      <c r="T33" s="152"/>
      <c r="U33" s="197"/>
      <c r="V33" s="485"/>
      <c r="W33" s="199"/>
      <c r="X33" s="156"/>
      <c r="Y33" s="157"/>
      <c r="Z33" s="157"/>
      <c r="AA33" s="157"/>
      <c r="AB33" s="157"/>
      <c r="AC33" s="157"/>
      <c r="AD33" s="157"/>
      <c r="AE33" s="158"/>
      <c r="AI33" s="183" t="s">
        <v>36</v>
      </c>
      <c r="AJ33" s="183"/>
      <c r="AK33" s="183"/>
      <c r="AL33" s="183"/>
      <c r="AM33" s="183"/>
      <c r="AN33" s="87"/>
      <c r="AO33" s="87"/>
      <c r="AP33" s="82"/>
      <c r="AQ33" s="86"/>
    </row>
    <row r="34" spans="1:43" ht="9" customHeight="1">
      <c r="A34" s="2"/>
      <c r="B34" s="253"/>
      <c r="C34" s="449"/>
      <c r="D34" s="450"/>
      <c r="E34" s="451"/>
      <c r="F34" s="153"/>
      <c r="G34" s="154"/>
      <c r="H34" s="155"/>
      <c r="I34" s="317"/>
      <c r="J34" s="318"/>
      <c r="K34" s="318"/>
      <c r="L34" s="318"/>
      <c r="M34" s="318"/>
      <c r="N34" s="318"/>
      <c r="O34" s="318"/>
      <c r="P34" s="318"/>
      <c r="Q34" s="319"/>
      <c r="R34" s="153"/>
      <c r="S34" s="154"/>
      <c r="T34" s="155"/>
      <c r="U34" s="486"/>
      <c r="V34" s="487"/>
      <c r="W34" s="488"/>
      <c r="X34" s="156"/>
      <c r="Y34" s="157"/>
      <c r="Z34" s="157"/>
      <c r="AA34" s="157"/>
      <c r="AB34" s="157"/>
      <c r="AC34" s="157"/>
      <c r="AD34" s="157"/>
      <c r="AE34" s="158"/>
      <c r="AI34" s="183"/>
      <c r="AJ34" s="183"/>
      <c r="AK34" s="183"/>
      <c r="AL34" s="183"/>
      <c r="AM34" s="183"/>
      <c r="AN34" s="87"/>
      <c r="AO34" s="87"/>
      <c r="AP34" s="82"/>
      <c r="AQ34" s="86"/>
    </row>
    <row r="35" spans="1:43" ht="9" customHeight="1">
      <c r="A35" s="2"/>
      <c r="B35" s="253"/>
      <c r="C35" s="458" t="s">
        <v>37</v>
      </c>
      <c r="D35" s="459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  <c r="X35" s="156"/>
      <c r="Y35" s="157"/>
      <c r="Z35" s="157"/>
      <c r="AA35" s="157"/>
      <c r="AB35" s="157"/>
      <c r="AC35" s="157"/>
      <c r="AD35" s="157"/>
      <c r="AE35" s="158"/>
      <c r="AI35" s="183" t="s">
        <v>38</v>
      </c>
      <c r="AJ35" s="183"/>
      <c r="AK35" s="183"/>
      <c r="AL35" s="183"/>
      <c r="AM35" s="183"/>
      <c r="AN35" s="87"/>
      <c r="AO35" s="87"/>
      <c r="AP35" s="82"/>
      <c r="AQ35" s="86"/>
    </row>
    <row r="36" spans="1:43" ht="9" customHeight="1">
      <c r="A36" s="2"/>
      <c r="B36" s="253"/>
      <c r="C36" s="460"/>
      <c r="D36" s="461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9"/>
      <c r="X36" s="156"/>
      <c r="Y36" s="157"/>
      <c r="Z36" s="157"/>
      <c r="AA36" s="157"/>
      <c r="AB36" s="157"/>
      <c r="AC36" s="157"/>
      <c r="AD36" s="157"/>
      <c r="AE36" s="158"/>
      <c r="AI36" s="183"/>
      <c r="AJ36" s="183"/>
      <c r="AK36" s="183"/>
      <c r="AL36" s="183"/>
      <c r="AM36" s="183"/>
      <c r="AN36" s="87"/>
      <c r="AO36" s="87"/>
      <c r="AP36" s="82"/>
      <c r="AQ36" s="86"/>
    </row>
    <row r="37" spans="1:43" ht="9" customHeight="1">
      <c r="A37" s="2"/>
      <c r="B37" s="253"/>
      <c r="C37" s="455">
        <f>IF(VLOOKUP('入力シート'!$B$8,一覧表,17,FALSE)="","",(VLOOKUP('入力シート'!$B$8,一覧表,17,FALSE)))</f>
      </c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7"/>
      <c r="X37" s="156"/>
      <c r="Y37" s="157"/>
      <c r="Z37" s="157"/>
      <c r="AA37" s="157"/>
      <c r="AB37" s="157"/>
      <c r="AC37" s="157"/>
      <c r="AD37" s="157"/>
      <c r="AE37" s="158"/>
      <c r="AI37" s="183" t="s">
        <v>150</v>
      </c>
      <c r="AJ37" s="183"/>
      <c r="AK37" s="183"/>
      <c r="AL37" s="183"/>
      <c r="AM37" s="183"/>
      <c r="AN37" s="87"/>
      <c r="AO37" s="87"/>
      <c r="AP37" s="82"/>
      <c r="AQ37" s="86"/>
    </row>
    <row r="38" spans="1:43" ht="9" customHeight="1" thickBot="1">
      <c r="A38" s="2"/>
      <c r="B38" s="253"/>
      <c r="C38" s="455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7"/>
      <c r="X38" s="156"/>
      <c r="Y38" s="157"/>
      <c r="Z38" s="157"/>
      <c r="AA38" s="157"/>
      <c r="AB38" s="157"/>
      <c r="AC38" s="157"/>
      <c r="AD38" s="157"/>
      <c r="AE38" s="158"/>
      <c r="AI38" s="183"/>
      <c r="AJ38" s="183"/>
      <c r="AK38" s="183"/>
      <c r="AL38" s="183"/>
      <c r="AM38" s="183"/>
      <c r="AN38" s="87"/>
      <c r="AO38" s="87"/>
      <c r="AP38" s="82"/>
      <c r="AQ38" s="86"/>
    </row>
    <row r="39" spans="1:43" ht="17.25" customHeight="1" thickTop="1">
      <c r="A39" s="2"/>
      <c r="B39" s="388" t="s">
        <v>39</v>
      </c>
      <c r="C39" s="470" t="s">
        <v>40</v>
      </c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2"/>
      <c r="Q39" s="398" t="s">
        <v>41</v>
      </c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400"/>
      <c r="AP39" s="86"/>
      <c r="AQ39" s="86"/>
    </row>
    <row r="40" spans="1:31" ht="17.25" customHeight="1">
      <c r="A40" s="2"/>
      <c r="B40" s="389"/>
      <c r="C40" s="9" t="s">
        <v>42</v>
      </c>
      <c r="D40" s="381" t="s">
        <v>43</v>
      </c>
      <c r="E40" s="381"/>
      <c r="F40" s="381"/>
      <c r="G40" s="381"/>
      <c r="H40" s="382"/>
      <c r="I40" s="386" t="s">
        <v>44</v>
      </c>
      <c r="J40" s="387"/>
      <c r="K40" s="387"/>
      <c r="L40" s="11"/>
      <c r="M40" s="11"/>
      <c r="N40" s="11"/>
      <c r="O40" s="11"/>
      <c r="P40" s="11"/>
      <c r="Q40" s="12" t="s">
        <v>45</v>
      </c>
      <c r="R40" s="13"/>
      <c r="S40" s="358" t="s">
        <v>46</v>
      </c>
      <c r="T40" s="358"/>
      <c r="U40" s="262" t="s">
        <v>47</v>
      </c>
      <c r="V40" s="262"/>
      <c r="W40" s="358" t="s">
        <v>46</v>
      </c>
      <c r="X40" s="358"/>
      <c r="Y40" s="79"/>
      <c r="Z40" s="262" t="s">
        <v>47</v>
      </c>
      <c r="AA40" s="262"/>
      <c r="AB40" s="358" t="s">
        <v>46</v>
      </c>
      <c r="AC40" s="358"/>
      <c r="AD40" s="262" t="s">
        <v>47</v>
      </c>
      <c r="AE40" s="397"/>
    </row>
    <row r="41" spans="1:31" ht="17.25" customHeight="1">
      <c r="A41" s="2"/>
      <c r="B41" s="389"/>
      <c r="C41" s="383" t="s">
        <v>48</v>
      </c>
      <c r="D41" s="384"/>
      <c r="E41" s="384"/>
      <c r="F41" s="384"/>
      <c r="G41" s="384"/>
      <c r="H41" s="385"/>
      <c r="I41" s="254"/>
      <c r="J41" s="255"/>
      <c r="K41" s="255"/>
      <c r="L41" s="255"/>
      <c r="M41" s="255"/>
      <c r="N41" s="255"/>
      <c r="O41" s="255"/>
      <c r="P41" s="256"/>
      <c r="Q41" s="15"/>
      <c r="R41" s="14"/>
      <c r="S41" s="160" t="s">
        <v>46</v>
      </c>
      <c r="T41" s="160"/>
      <c r="U41" s="206" t="s">
        <v>47</v>
      </c>
      <c r="V41" s="206"/>
      <c r="W41" s="160" t="s">
        <v>46</v>
      </c>
      <c r="X41" s="160"/>
      <c r="Y41" s="78"/>
      <c r="Z41" s="206" t="s">
        <v>47</v>
      </c>
      <c r="AA41" s="206"/>
      <c r="AB41" s="160" t="s">
        <v>46</v>
      </c>
      <c r="AC41" s="160"/>
      <c r="AD41" s="206" t="s">
        <v>47</v>
      </c>
      <c r="AE41" s="207"/>
    </row>
    <row r="42" spans="1:31" ht="17.25" customHeight="1">
      <c r="A42" s="2"/>
      <c r="B42" s="389"/>
      <c r="C42" s="16" t="s">
        <v>49</v>
      </c>
      <c r="D42" s="4" t="s">
        <v>50</v>
      </c>
      <c r="E42" s="4"/>
      <c r="F42" s="4"/>
      <c r="G42" s="4"/>
      <c r="H42" s="17"/>
      <c r="I42" s="254"/>
      <c r="J42" s="255"/>
      <c r="K42" s="255"/>
      <c r="L42" s="255"/>
      <c r="M42" s="255"/>
      <c r="N42" s="255"/>
      <c r="O42" s="255"/>
      <c r="P42" s="256"/>
      <c r="Q42" s="18"/>
      <c r="R42" s="19"/>
      <c r="S42" s="208" t="s">
        <v>51</v>
      </c>
      <c r="T42" s="208"/>
      <c r="U42" s="271" t="s">
        <v>52</v>
      </c>
      <c r="V42" s="271"/>
      <c r="W42" s="208" t="s">
        <v>51</v>
      </c>
      <c r="X42" s="208"/>
      <c r="Y42" s="80"/>
      <c r="Z42" s="271" t="s">
        <v>52</v>
      </c>
      <c r="AA42" s="271"/>
      <c r="AB42" s="208" t="s">
        <v>51</v>
      </c>
      <c r="AC42" s="208"/>
      <c r="AD42" s="271" t="s">
        <v>52</v>
      </c>
      <c r="AE42" s="272"/>
    </row>
    <row r="43" spans="1:31" ht="17.25" customHeight="1">
      <c r="A43" s="2"/>
      <c r="B43" s="389"/>
      <c r="C43" s="383" t="s">
        <v>53</v>
      </c>
      <c r="D43" s="384"/>
      <c r="E43" s="384"/>
      <c r="F43" s="384"/>
      <c r="G43" s="384"/>
      <c r="H43" s="385"/>
      <c r="I43" s="254"/>
      <c r="J43" s="255"/>
      <c r="K43" s="255"/>
      <c r="L43" s="255"/>
      <c r="M43" s="255"/>
      <c r="N43" s="255"/>
      <c r="O43" s="255"/>
      <c r="P43" s="256"/>
      <c r="Q43" s="20" t="s">
        <v>54</v>
      </c>
      <c r="R43" s="476" t="s">
        <v>55</v>
      </c>
      <c r="S43" s="477"/>
      <c r="T43" s="477"/>
      <c r="U43" s="477"/>
      <c r="V43" s="477"/>
      <c r="W43" s="492" t="s">
        <v>0</v>
      </c>
      <c r="X43" s="492"/>
      <c r="Y43" s="492"/>
      <c r="Z43" s="492"/>
      <c r="AA43" s="492"/>
      <c r="AB43" s="492"/>
      <c r="AC43" s="492"/>
      <c r="AD43" s="492"/>
      <c r="AE43" s="493"/>
    </row>
    <row r="44" spans="1:31" ht="17.25" customHeight="1">
      <c r="A44" s="2"/>
      <c r="B44" s="389"/>
      <c r="C44" s="383" t="s">
        <v>56</v>
      </c>
      <c r="D44" s="384"/>
      <c r="E44" s="384"/>
      <c r="F44" s="384"/>
      <c r="G44" s="384"/>
      <c r="H44" s="384"/>
      <c r="I44" s="254"/>
      <c r="J44" s="255"/>
      <c r="K44" s="255"/>
      <c r="L44" s="255"/>
      <c r="M44" s="255"/>
      <c r="N44" s="255"/>
      <c r="O44" s="255"/>
      <c r="P44" s="256"/>
      <c r="Q44" s="21"/>
      <c r="R44" s="10"/>
      <c r="S44" s="22"/>
      <c r="T44" s="22"/>
      <c r="U44" s="22"/>
      <c r="V44" s="22"/>
      <c r="W44" s="266" t="s">
        <v>57</v>
      </c>
      <c r="X44" s="266"/>
      <c r="Y44" s="266"/>
      <c r="Z44" s="266"/>
      <c r="AA44" s="266"/>
      <c r="AB44" s="266"/>
      <c r="AC44" s="266"/>
      <c r="AD44" s="266"/>
      <c r="AE44" s="267"/>
    </row>
    <row r="45" spans="1:31" ht="17.25" customHeight="1">
      <c r="A45" s="2"/>
      <c r="B45" s="389"/>
      <c r="C45" s="9" t="s">
        <v>158</v>
      </c>
      <c r="D45" s="381" t="s">
        <v>58</v>
      </c>
      <c r="E45" s="381"/>
      <c r="F45" s="381"/>
      <c r="G45" s="381"/>
      <c r="H45" s="382"/>
      <c r="I45" s="254"/>
      <c r="J45" s="255"/>
      <c r="K45" s="255"/>
      <c r="L45" s="255"/>
      <c r="M45" s="255"/>
      <c r="N45" s="255"/>
      <c r="O45" s="255"/>
      <c r="P45" s="256"/>
      <c r="Q45" s="20" t="s">
        <v>159</v>
      </c>
      <c r="R45" s="23" t="s">
        <v>59</v>
      </c>
      <c r="S45" s="23"/>
      <c r="T45" s="24"/>
      <c r="U45" s="263" t="s">
        <v>60</v>
      </c>
      <c r="V45" s="264"/>
      <c r="W45" s="264"/>
      <c r="X45" s="264"/>
      <c r="Y45" s="264"/>
      <c r="Z45" s="264"/>
      <c r="AA45" s="264"/>
      <c r="AB45" s="264"/>
      <c r="AC45" s="264"/>
      <c r="AD45" s="264"/>
      <c r="AE45" s="265"/>
    </row>
    <row r="46" spans="1:31" ht="17.25" customHeight="1">
      <c r="A46" s="2"/>
      <c r="B46" s="389"/>
      <c r="C46" s="373" t="s">
        <v>48</v>
      </c>
      <c r="D46" s="374"/>
      <c r="E46" s="374"/>
      <c r="F46" s="374"/>
      <c r="G46" s="374"/>
      <c r="H46" s="375"/>
      <c r="I46" s="257"/>
      <c r="J46" s="258"/>
      <c r="K46" s="258"/>
      <c r="L46" s="258"/>
      <c r="M46" s="258"/>
      <c r="N46" s="258"/>
      <c r="O46" s="258"/>
      <c r="P46" s="259"/>
      <c r="Q46" s="20" t="s">
        <v>61</v>
      </c>
      <c r="R46" s="4" t="s">
        <v>62</v>
      </c>
      <c r="S46" s="25"/>
      <c r="T46" s="25"/>
      <c r="U46" s="25"/>
      <c r="V46" s="25"/>
      <c r="W46" s="89"/>
      <c r="X46" s="25"/>
      <c r="Y46" s="25"/>
      <c r="Z46" s="23"/>
      <c r="AA46" s="23"/>
      <c r="AB46" s="23"/>
      <c r="AC46" s="23"/>
      <c r="AD46" s="27"/>
      <c r="AE46" s="28"/>
    </row>
    <row r="47" spans="1:31" ht="17.25" customHeight="1">
      <c r="A47" s="2"/>
      <c r="B47" s="389"/>
      <c r="C47" s="378" t="s">
        <v>63</v>
      </c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80"/>
      <c r="Q47" s="29" t="s">
        <v>64</v>
      </c>
      <c r="R47" s="25"/>
      <c r="S47" s="25"/>
      <c r="T47" s="25"/>
      <c r="U47" s="25"/>
      <c r="V47" s="25"/>
      <c r="W47" s="89"/>
      <c r="X47" s="25"/>
      <c r="Y47" s="25"/>
      <c r="Z47" s="25"/>
      <c r="AA47" s="23"/>
      <c r="AB47" s="23"/>
      <c r="AC47" s="23"/>
      <c r="AD47" s="27"/>
      <c r="AE47" s="28"/>
    </row>
    <row r="48" spans="1:31" ht="17.25" customHeight="1">
      <c r="A48" s="2"/>
      <c r="B48" s="389"/>
      <c r="C48" s="30" t="s">
        <v>49</v>
      </c>
      <c r="D48" s="31" t="s">
        <v>65</v>
      </c>
      <c r="E48" s="31"/>
      <c r="F48" s="31"/>
      <c r="G48" s="31"/>
      <c r="H48" s="32"/>
      <c r="I48" s="504" t="s">
        <v>183</v>
      </c>
      <c r="J48" s="229"/>
      <c r="K48" s="229"/>
      <c r="L48" s="229"/>
      <c r="M48" s="229"/>
      <c r="N48" s="229"/>
      <c r="O48" s="229"/>
      <c r="P48" s="505"/>
      <c r="Q48" s="20" t="s">
        <v>66</v>
      </c>
      <c r="R48" s="33" t="s">
        <v>67</v>
      </c>
      <c r="S48" s="23"/>
      <c r="T48" s="23"/>
      <c r="U48" s="23"/>
      <c r="V48" s="23"/>
      <c r="W48" s="4"/>
      <c r="X48" s="381" t="s">
        <v>68</v>
      </c>
      <c r="Y48" s="381"/>
      <c r="Z48" s="468"/>
      <c r="AA48" s="468"/>
      <c r="AB48" s="468"/>
      <c r="AC48" s="468"/>
      <c r="AD48" s="468"/>
      <c r="AE48" s="469"/>
    </row>
    <row r="49" spans="1:31" ht="17.25" customHeight="1">
      <c r="A49" s="2"/>
      <c r="B49" s="389"/>
      <c r="C49" s="18" t="s">
        <v>69</v>
      </c>
      <c r="D49" s="118" t="s">
        <v>70</v>
      </c>
      <c r="E49" s="119"/>
      <c r="F49" s="119"/>
      <c r="G49" s="119"/>
      <c r="H49" s="120"/>
      <c r="I49" s="506" t="s">
        <v>184</v>
      </c>
      <c r="J49" s="507"/>
      <c r="K49" s="507"/>
      <c r="L49" s="507"/>
      <c r="M49" s="507"/>
      <c r="N49" s="507"/>
      <c r="O49" s="507"/>
      <c r="P49" s="508"/>
      <c r="Q49" s="20" t="s">
        <v>160</v>
      </c>
      <c r="R49" s="23" t="s">
        <v>71</v>
      </c>
      <c r="S49" s="23"/>
      <c r="T49" s="23"/>
      <c r="U49" s="23"/>
      <c r="V49" s="23"/>
      <c r="W49" s="4"/>
      <c r="X49" s="381" t="s">
        <v>68</v>
      </c>
      <c r="Y49" s="381"/>
      <c r="Z49" s="468"/>
      <c r="AA49" s="468"/>
      <c r="AB49" s="468"/>
      <c r="AC49" s="468"/>
      <c r="AD49" s="468"/>
      <c r="AE49" s="469"/>
    </row>
    <row r="50" spans="1:31" ht="17.25" customHeight="1">
      <c r="A50" s="2"/>
      <c r="B50" s="389"/>
      <c r="C50" s="121" t="s">
        <v>69</v>
      </c>
      <c r="D50" s="122" t="s">
        <v>72</v>
      </c>
      <c r="E50" s="123"/>
      <c r="F50" s="123"/>
      <c r="G50" s="123"/>
      <c r="H50" s="124"/>
      <c r="I50" s="125" t="s">
        <v>10</v>
      </c>
      <c r="J50" s="126"/>
      <c r="K50" s="127"/>
      <c r="L50" s="126"/>
      <c r="M50" s="126"/>
      <c r="N50" s="126"/>
      <c r="O50" s="126"/>
      <c r="P50" s="128"/>
      <c r="Q50" s="20" t="s">
        <v>73</v>
      </c>
      <c r="R50" s="23" t="s">
        <v>74</v>
      </c>
      <c r="S50" s="23"/>
      <c r="T50" s="23"/>
      <c r="U50" s="23"/>
      <c r="V50" s="23"/>
      <c r="W50" s="4"/>
      <c r="X50" s="23"/>
      <c r="Y50" s="23"/>
      <c r="Z50" s="23"/>
      <c r="AA50" s="23"/>
      <c r="AB50" s="23"/>
      <c r="AC50" s="23"/>
      <c r="AD50" s="23"/>
      <c r="AE50" s="28"/>
    </row>
    <row r="51" spans="1:31" ht="17.25" customHeight="1">
      <c r="A51" s="2"/>
      <c r="B51" s="253"/>
      <c r="C51" s="116" t="s">
        <v>49</v>
      </c>
      <c r="D51" s="374" t="s">
        <v>75</v>
      </c>
      <c r="E51" s="374"/>
      <c r="F51" s="374"/>
      <c r="G51" s="374"/>
      <c r="H51" s="375"/>
      <c r="I51" s="481" t="s">
        <v>76</v>
      </c>
      <c r="J51" s="482"/>
      <c r="K51" s="482"/>
      <c r="L51" s="482"/>
      <c r="M51" s="482"/>
      <c r="N51" s="482"/>
      <c r="O51" s="482"/>
      <c r="P51" s="483"/>
      <c r="Q51" s="131" t="s">
        <v>77</v>
      </c>
      <c r="R51" s="465" t="s">
        <v>78</v>
      </c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7"/>
    </row>
    <row r="52" spans="1:31" ht="17.25" customHeight="1">
      <c r="A52" s="2"/>
      <c r="B52" s="253"/>
      <c r="C52" s="478" t="s">
        <v>79</v>
      </c>
      <c r="D52" s="473" t="s">
        <v>80</v>
      </c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5"/>
      <c r="Q52" s="35" t="s">
        <v>81</v>
      </c>
      <c r="R52" s="384" t="s">
        <v>82</v>
      </c>
      <c r="S52" s="384"/>
      <c r="T52" s="384"/>
      <c r="U52" s="384"/>
      <c r="V52" s="385"/>
      <c r="W52" s="117" t="s">
        <v>44</v>
      </c>
      <c r="X52" s="23"/>
      <c r="Y52" s="23"/>
      <c r="Z52" s="23"/>
      <c r="AA52" s="14"/>
      <c r="AB52" s="14"/>
      <c r="AC52" s="14"/>
      <c r="AD52" s="14"/>
      <c r="AE52" s="28"/>
    </row>
    <row r="53" spans="1:31" ht="17.25" customHeight="1">
      <c r="A53" s="2"/>
      <c r="B53" s="253"/>
      <c r="C53" s="479"/>
      <c r="D53" s="462" t="s">
        <v>83</v>
      </c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4"/>
      <c r="Q53" s="489" t="s">
        <v>1</v>
      </c>
      <c r="R53" s="490"/>
      <c r="S53" s="490"/>
      <c r="T53" s="490"/>
      <c r="U53" s="490"/>
      <c r="V53" s="491"/>
      <c r="W53" s="90"/>
      <c r="X53" s="23"/>
      <c r="Y53" s="23"/>
      <c r="Z53" s="23"/>
      <c r="AA53" s="14"/>
      <c r="AB53" s="14"/>
      <c r="AC53" s="14"/>
      <c r="AD53" s="14"/>
      <c r="AE53" s="28"/>
    </row>
    <row r="54" spans="1:31" ht="17.25" customHeight="1">
      <c r="A54" s="2"/>
      <c r="B54" s="253"/>
      <c r="C54" s="479"/>
      <c r="D54" s="452" t="s">
        <v>84</v>
      </c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4"/>
      <c r="Q54" s="35" t="s">
        <v>85</v>
      </c>
      <c r="R54" s="384" t="s">
        <v>86</v>
      </c>
      <c r="S54" s="384"/>
      <c r="T54" s="384"/>
      <c r="U54" s="384"/>
      <c r="V54" s="385"/>
      <c r="W54" s="90"/>
      <c r="X54" s="23"/>
      <c r="Y54" s="23"/>
      <c r="Z54" s="23"/>
      <c r="AA54" s="14"/>
      <c r="AB54" s="14"/>
      <c r="AC54" s="14"/>
      <c r="AD54" s="14"/>
      <c r="AE54" s="28"/>
    </row>
    <row r="55" spans="1:31" ht="17.25" customHeight="1">
      <c r="A55" s="2"/>
      <c r="B55" s="253"/>
      <c r="C55" s="480"/>
      <c r="D55" s="129" t="s">
        <v>87</v>
      </c>
      <c r="E55" s="130"/>
      <c r="F55" s="130"/>
      <c r="G55" s="130"/>
      <c r="H55" s="130"/>
      <c r="I55" s="374" t="s">
        <v>88</v>
      </c>
      <c r="J55" s="376"/>
      <c r="K55" s="376"/>
      <c r="L55" s="376"/>
      <c r="M55" s="376"/>
      <c r="N55" s="376"/>
      <c r="O55" s="376"/>
      <c r="P55" s="377"/>
      <c r="Q55" s="370" t="s">
        <v>1</v>
      </c>
      <c r="R55" s="371"/>
      <c r="S55" s="371"/>
      <c r="T55" s="371"/>
      <c r="U55" s="371"/>
      <c r="V55" s="372"/>
      <c r="W55" s="91"/>
      <c r="X55" s="36"/>
      <c r="Y55" s="36"/>
      <c r="Z55" s="36"/>
      <c r="AA55" s="26"/>
      <c r="AB55" s="26"/>
      <c r="AC55" s="26"/>
      <c r="AD55" s="26"/>
      <c r="AE55" s="37"/>
    </row>
    <row r="56" spans="1:31" ht="17.25" customHeight="1">
      <c r="A56" s="2"/>
      <c r="B56" s="253"/>
      <c r="C56" s="228" t="s">
        <v>37</v>
      </c>
      <c r="D56" s="229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1"/>
    </row>
    <row r="57" spans="1:31" ht="17.25" customHeight="1" thickBot="1">
      <c r="A57" s="2"/>
      <c r="B57" s="390"/>
      <c r="C57" s="38"/>
      <c r="D57" s="39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3"/>
    </row>
    <row r="58" spans="1:31" ht="10.5" customHeight="1" thickTop="1">
      <c r="A58" s="2"/>
      <c r="B58" s="40"/>
      <c r="C58" s="24"/>
      <c r="D58" s="41"/>
      <c r="E58" s="41"/>
      <c r="F58" s="41"/>
      <c r="G58" s="41"/>
      <c r="H58" s="41"/>
      <c r="I58" s="41"/>
      <c r="J58" s="41"/>
      <c r="K58" s="92"/>
      <c r="L58" s="42"/>
      <c r="M58" s="42"/>
      <c r="N58" s="42"/>
      <c r="O58" s="42"/>
      <c r="P58" s="42"/>
      <c r="Q58" s="43"/>
      <c r="R58" s="44"/>
      <c r="S58" s="44"/>
      <c r="T58" s="44"/>
      <c r="U58" s="44"/>
      <c r="V58" s="44"/>
      <c r="W58" s="484"/>
      <c r="X58" s="484"/>
      <c r="Y58" s="484"/>
      <c r="Z58" s="484"/>
      <c r="AA58" s="484"/>
      <c r="AB58" s="484"/>
      <c r="AC58" s="484"/>
      <c r="AD58" s="484"/>
      <c r="AE58" s="44"/>
    </row>
    <row r="59" spans="1:31" ht="17.25" customHeight="1">
      <c r="A59" s="369"/>
      <c r="B59" s="83"/>
      <c r="C59" s="83"/>
      <c r="D59" s="83"/>
      <c r="E59" s="83"/>
      <c r="F59" s="88"/>
      <c r="G59" s="88"/>
      <c r="H59" s="88"/>
      <c r="I59" s="88"/>
      <c r="J59" s="88"/>
      <c r="K59" s="88"/>
      <c r="L59" s="88"/>
      <c r="M59" s="84"/>
      <c r="N59" s="93"/>
      <c r="O59" s="94"/>
      <c r="P59" s="94"/>
      <c r="Q59" s="78"/>
      <c r="R59" s="261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73"/>
      <c r="AE59" s="274"/>
    </row>
    <row r="60" spans="1:31" ht="17.25" customHeight="1">
      <c r="A60" s="369"/>
      <c r="B60" s="83"/>
      <c r="C60" s="83"/>
      <c r="D60" s="83"/>
      <c r="E60" s="83"/>
      <c r="F60" s="83"/>
      <c r="G60" s="83"/>
      <c r="H60" s="88"/>
      <c r="I60" s="88"/>
      <c r="J60" s="88"/>
      <c r="K60" s="95"/>
      <c r="L60" s="95"/>
      <c r="M60" s="96"/>
      <c r="N60" s="94"/>
      <c r="O60" s="94"/>
      <c r="P60" s="94"/>
      <c r="Q60" s="97"/>
      <c r="R60" s="261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7.25" customHeight="1">
      <c r="A61" s="369"/>
      <c r="B61" s="83"/>
      <c r="C61" s="3"/>
      <c r="D61" s="3"/>
      <c r="E61" s="83"/>
      <c r="F61" s="84"/>
      <c r="G61" s="83"/>
      <c r="H61" s="84"/>
      <c r="I61" s="83"/>
      <c r="J61" s="84"/>
      <c r="K61" s="83"/>
      <c r="L61" s="84"/>
      <c r="M61" s="84"/>
      <c r="N61" s="83"/>
      <c r="O61" s="84"/>
      <c r="P61" s="84"/>
      <c r="Q61" s="34"/>
      <c r="R61" s="261"/>
      <c r="S61" s="282"/>
      <c r="T61" s="282"/>
      <c r="U61" s="282"/>
      <c r="V61" s="282"/>
      <c r="W61" s="3"/>
      <c r="X61" s="3"/>
      <c r="Y61" s="3"/>
      <c r="Z61" s="3"/>
      <c r="AA61" s="3"/>
      <c r="AB61" s="3"/>
      <c r="AC61" s="3"/>
      <c r="AD61" s="3"/>
      <c r="AE61" s="3"/>
    </row>
    <row r="62" spans="1:31" ht="17.25" customHeight="1">
      <c r="A62" s="369"/>
      <c r="B62" s="83"/>
      <c r="C62" s="3"/>
      <c r="D62" s="3"/>
      <c r="E62" s="83"/>
      <c r="F62" s="84"/>
      <c r="G62" s="83"/>
      <c r="H62" s="84"/>
      <c r="I62" s="83"/>
      <c r="J62" s="84"/>
      <c r="K62" s="83"/>
      <c r="L62" s="84"/>
      <c r="M62" s="84"/>
      <c r="N62" s="83"/>
      <c r="O62" s="84"/>
      <c r="P62" s="84"/>
      <c r="Q62" s="34"/>
      <c r="R62" s="261"/>
      <c r="S62" s="98"/>
      <c r="T62" s="98"/>
      <c r="U62" s="98"/>
      <c r="V62" s="98"/>
      <c r="W62" s="3"/>
      <c r="X62" s="3"/>
      <c r="Y62" s="3"/>
      <c r="Z62" s="3"/>
      <c r="AA62" s="3"/>
      <c r="AB62" s="3"/>
      <c r="AC62" s="3"/>
      <c r="AD62" s="3"/>
      <c r="AE62" s="3"/>
    </row>
    <row r="63" spans="1:31" ht="17.25" customHeight="1">
      <c r="A63" s="369"/>
      <c r="B63" s="3"/>
      <c r="C63" s="3"/>
      <c r="D63" s="3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2"/>
      <c r="R63" s="26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3"/>
      <c r="AE63" s="3"/>
    </row>
    <row r="64" spans="1:31" ht="10.5" customHeight="1" thickBot="1">
      <c r="A64" s="2"/>
      <c r="B64" s="2"/>
      <c r="C64" s="45"/>
      <c r="D64" s="45"/>
      <c r="E64" s="45"/>
      <c r="F64" s="45"/>
      <c r="G64" s="45"/>
      <c r="H64" s="45"/>
      <c r="I64" s="45"/>
      <c r="J64" s="45"/>
      <c r="K64" s="99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99"/>
      <c r="X64" s="45"/>
      <c r="Y64" s="45"/>
      <c r="Z64" s="45"/>
      <c r="AA64" s="45"/>
      <c r="AB64" s="45"/>
      <c r="AC64" s="45"/>
      <c r="AD64" s="45"/>
      <c r="AE64" s="45"/>
    </row>
    <row r="65" spans="1:31" ht="17.25" customHeight="1" thickTop="1">
      <c r="A65" s="2"/>
      <c r="B65" s="320" t="s">
        <v>95</v>
      </c>
      <c r="C65" s="321"/>
      <c r="D65" s="321"/>
      <c r="E65" s="321"/>
      <c r="F65" s="46"/>
      <c r="G65" s="46"/>
      <c r="H65" s="46"/>
      <c r="I65" s="46"/>
      <c r="J65" s="46"/>
      <c r="K65" s="100"/>
      <c r="L65" s="46"/>
      <c r="M65" s="46"/>
      <c r="N65" s="46"/>
      <c r="O65" s="46"/>
      <c r="P65" s="46"/>
      <c r="Q65" s="46"/>
      <c r="R65" s="46"/>
      <c r="S65" s="47"/>
      <c r="T65" s="48"/>
      <c r="U65" s="47" t="s">
        <v>96</v>
      </c>
      <c r="V65" s="47"/>
      <c r="W65" s="101"/>
      <c r="X65" s="47"/>
      <c r="Y65" s="47"/>
      <c r="Z65" s="47" t="s">
        <v>97</v>
      </c>
      <c r="AA65" s="47" t="s">
        <v>98</v>
      </c>
      <c r="AB65" s="48"/>
      <c r="AC65" s="46"/>
      <c r="AD65" s="47" t="s">
        <v>99</v>
      </c>
      <c r="AE65" s="49"/>
    </row>
    <row r="66" spans="1:31" ht="17.25" customHeight="1">
      <c r="A66" s="2"/>
      <c r="B66" s="236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50"/>
      <c r="Y66" s="50"/>
      <c r="Z66" s="50"/>
      <c r="AA66" s="14" t="s">
        <v>100</v>
      </c>
      <c r="AB66" s="51"/>
      <c r="AC66" s="23"/>
      <c r="AD66" s="14" t="s">
        <v>99</v>
      </c>
      <c r="AE66" s="52"/>
    </row>
    <row r="67" spans="1:31" ht="17.25" customHeight="1">
      <c r="A67" s="2"/>
      <c r="B67" s="236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50"/>
      <c r="Y67" s="50"/>
      <c r="Z67" s="50"/>
      <c r="AA67" s="14" t="s">
        <v>161</v>
      </c>
      <c r="AB67" s="51"/>
      <c r="AC67" s="23"/>
      <c r="AD67" s="14" t="s">
        <v>99</v>
      </c>
      <c r="AE67" s="53"/>
    </row>
    <row r="68" spans="1:31" ht="17.25" customHeight="1">
      <c r="A68" s="54"/>
      <c r="B68" s="236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55"/>
      <c r="Y68" s="55"/>
      <c r="Z68" s="34"/>
      <c r="AA68" s="14" t="s">
        <v>101</v>
      </c>
      <c r="AB68" s="51"/>
      <c r="AC68" s="23"/>
      <c r="AD68" s="14" t="s">
        <v>99</v>
      </c>
      <c r="AE68" s="56"/>
    </row>
    <row r="69" spans="1:31" ht="17.25" customHeight="1">
      <c r="A69" s="54"/>
      <c r="B69" s="236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55"/>
      <c r="Y69" s="55"/>
      <c r="Z69" s="34"/>
      <c r="AA69" s="14"/>
      <c r="AB69" s="51"/>
      <c r="AC69" s="23"/>
      <c r="AD69" s="14"/>
      <c r="AE69" s="56"/>
    </row>
    <row r="70" spans="1:31" ht="17.25" customHeight="1">
      <c r="A70" s="54"/>
      <c r="B70" s="236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55"/>
      <c r="Y70" s="55"/>
      <c r="Z70" s="34"/>
      <c r="AA70" s="14"/>
      <c r="AB70" s="51"/>
      <c r="AC70" s="23"/>
      <c r="AD70" s="14"/>
      <c r="AE70" s="56"/>
    </row>
    <row r="71" spans="1:31" ht="20.25" customHeight="1" thickBot="1">
      <c r="A71" s="54"/>
      <c r="B71" s="236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55"/>
      <c r="Y71" s="55"/>
      <c r="Z71" s="34"/>
      <c r="AA71" s="14"/>
      <c r="AB71" s="51"/>
      <c r="AC71" s="23"/>
      <c r="AD71" s="14"/>
      <c r="AE71" s="57"/>
    </row>
    <row r="72" spans="1:31" ht="17.25" customHeight="1" thickTop="1">
      <c r="A72" s="2"/>
      <c r="B72" s="236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14" t="s">
        <v>102</v>
      </c>
      <c r="Y72" s="215"/>
      <c r="Z72" s="216"/>
      <c r="AA72" s="216"/>
      <c r="AB72" s="216"/>
      <c r="AC72" s="216"/>
      <c r="AD72" s="216"/>
      <c r="AE72" s="217"/>
    </row>
    <row r="73" spans="1:31" ht="17.25" customHeight="1">
      <c r="A73" s="2"/>
      <c r="B73" s="236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78"/>
      <c r="Y73" s="279"/>
      <c r="Z73" s="279"/>
      <c r="AA73" s="279"/>
      <c r="AB73" s="279"/>
      <c r="AC73" s="279"/>
      <c r="AD73" s="279"/>
      <c r="AE73" s="280"/>
    </row>
    <row r="74" spans="1:31" ht="4.5" customHeight="1">
      <c r="A74" s="2"/>
      <c r="B74" s="236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78"/>
      <c r="Y74" s="279"/>
      <c r="Z74" s="279"/>
      <c r="AA74" s="279"/>
      <c r="AB74" s="279"/>
      <c r="AC74" s="279"/>
      <c r="AD74" s="279"/>
      <c r="AE74" s="280"/>
    </row>
    <row r="75" spans="1:31" ht="17.25" customHeight="1" thickBot="1">
      <c r="A75" s="2"/>
      <c r="B75" s="238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83" t="s">
        <v>2</v>
      </c>
      <c r="Y75" s="284"/>
      <c r="Z75" s="285"/>
      <c r="AA75" s="285"/>
      <c r="AB75" s="285"/>
      <c r="AC75" s="285"/>
      <c r="AD75" s="285"/>
      <c r="AE75" s="286"/>
    </row>
    <row r="76" spans="4:31" ht="18.75" thickBot="1" thickTop="1">
      <c r="D76" s="2"/>
      <c r="E76" s="2"/>
      <c r="F76" s="2"/>
      <c r="G76" s="2"/>
      <c r="H76" s="2"/>
      <c r="I76" s="2"/>
      <c r="J76" s="2"/>
      <c r="K76" s="102"/>
      <c r="L76" s="2"/>
      <c r="M76" s="2"/>
      <c r="N76" s="2"/>
      <c r="O76" s="2"/>
      <c r="P76" s="2"/>
      <c r="Q76" s="2"/>
      <c r="R76" s="2"/>
      <c r="S76" s="2"/>
      <c r="T76" s="2"/>
      <c r="U76" s="2"/>
      <c r="V76" s="58" t="s">
        <v>103</v>
      </c>
      <c r="W76" s="212" t="s">
        <v>104</v>
      </c>
      <c r="X76" s="213"/>
      <c r="Y76" s="81"/>
      <c r="Z76" s="58" t="s">
        <v>105</v>
      </c>
      <c r="AA76" s="212" t="s">
        <v>106</v>
      </c>
      <c r="AB76" s="213"/>
      <c r="AC76" s="2"/>
      <c r="AD76" s="2"/>
      <c r="AE76" s="2"/>
    </row>
    <row r="77" spans="34:46" ht="14.25">
      <c r="AH77" s="509" t="s">
        <v>89</v>
      </c>
      <c r="AI77" s="250" t="s">
        <v>91</v>
      </c>
      <c r="AJ77" s="243"/>
      <c r="AK77" s="243" t="s">
        <v>92</v>
      </c>
      <c r="AL77" s="243"/>
      <c r="AM77" s="220" t="s">
        <v>93</v>
      </c>
      <c r="AN77" s="220"/>
      <c r="AO77" s="220" t="s">
        <v>94</v>
      </c>
      <c r="AP77" s="249"/>
      <c r="AQ77" s="218" t="s">
        <v>94</v>
      </c>
      <c r="AR77" s="219"/>
      <c r="AS77" s="243" t="s">
        <v>151</v>
      </c>
      <c r="AT77" s="244"/>
    </row>
    <row r="78" spans="34:46" ht="14.25">
      <c r="AH78" s="510"/>
      <c r="AI78" s="251"/>
      <c r="AJ78" s="245"/>
      <c r="AK78" s="245"/>
      <c r="AL78" s="245"/>
      <c r="AM78" s="221"/>
      <c r="AN78" s="221"/>
      <c r="AO78" s="221" t="s">
        <v>152</v>
      </c>
      <c r="AP78" s="247"/>
      <c r="AQ78" s="248" t="s">
        <v>153</v>
      </c>
      <c r="AR78" s="221"/>
      <c r="AS78" s="245"/>
      <c r="AT78" s="246"/>
    </row>
    <row r="79" spans="34:46" ht="17.25" customHeight="1">
      <c r="AH79" s="510"/>
      <c r="AI79" s="291"/>
      <c r="AJ79" s="289"/>
      <c r="AK79" s="289"/>
      <c r="AL79" s="289"/>
      <c r="AM79" s="289"/>
      <c r="AN79" s="289"/>
      <c r="AO79" s="289"/>
      <c r="AP79" s="298"/>
      <c r="AQ79" s="291"/>
      <c r="AR79" s="289"/>
      <c r="AS79" s="289"/>
      <c r="AT79" s="296"/>
    </row>
    <row r="80" spans="34:46" ht="17.25" customHeight="1">
      <c r="AH80" s="510"/>
      <c r="AI80" s="292"/>
      <c r="AJ80" s="290"/>
      <c r="AK80" s="290"/>
      <c r="AL80" s="290"/>
      <c r="AM80" s="290"/>
      <c r="AN80" s="290"/>
      <c r="AO80" s="290"/>
      <c r="AP80" s="299"/>
      <c r="AQ80" s="292"/>
      <c r="AR80" s="290"/>
      <c r="AS80" s="290"/>
      <c r="AT80" s="297"/>
    </row>
    <row r="81" spans="34:46" ht="17.25" customHeight="1">
      <c r="AH81" s="510"/>
      <c r="AI81" s="292"/>
      <c r="AJ81" s="290"/>
      <c r="AK81" s="290"/>
      <c r="AL81" s="290"/>
      <c r="AM81" s="290"/>
      <c r="AN81" s="290"/>
      <c r="AO81" s="290"/>
      <c r="AP81" s="299"/>
      <c r="AQ81" s="292"/>
      <c r="AR81" s="290"/>
      <c r="AS81" s="290"/>
      <c r="AT81" s="297"/>
    </row>
    <row r="82" spans="34:46" ht="24" customHeight="1" thickBot="1">
      <c r="AH82" s="511"/>
      <c r="AI82" s="209" t="s">
        <v>154</v>
      </c>
      <c r="AJ82" s="210"/>
      <c r="AK82" s="210"/>
      <c r="AL82" s="210"/>
      <c r="AM82" s="210"/>
      <c r="AN82" s="210"/>
      <c r="AO82" s="210"/>
      <c r="AP82" s="211"/>
      <c r="AQ82" s="293" t="s">
        <v>155</v>
      </c>
      <c r="AR82" s="294"/>
      <c r="AS82" s="294"/>
      <c r="AT82" s="295"/>
    </row>
    <row r="88" spans="34:43" ht="17.25" customHeight="1">
      <c r="AH88" s="275" t="s">
        <v>90</v>
      </c>
      <c r="AI88" s="191" t="s">
        <v>156</v>
      </c>
      <c r="AJ88" s="192"/>
      <c r="AK88" s="193"/>
      <c r="AL88" s="191" t="s">
        <v>157</v>
      </c>
      <c r="AM88" s="193"/>
      <c r="AN88" s="191" t="s">
        <v>157</v>
      </c>
      <c r="AO88" s="193"/>
      <c r="AP88" s="234" t="s">
        <v>8</v>
      </c>
      <c r="AQ88" s="235"/>
    </row>
    <row r="89" spans="34:43" ht="13.5">
      <c r="AH89" s="276"/>
      <c r="AI89" s="222"/>
      <c r="AJ89" s="287"/>
      <c r="AK89" s="223"/>
      <c r="AL89" s="222"/>
      <c r="AM89" s="223"/>
      <c r="AN89" s="222"/>
      <c r="AO89" s="223"/>
      <c r="AP89" s="222"/>
      <c r="AQ89" s="223"/>
    </row>
    <row r="90" spans="34:43" ht="13.5">
      <c r="AH90" s="276"/>
      <c r="AI90" s="224"/>
      <c r="AJ90" s="288"/>
      <c r="AK90" s="225"/>
      <c r="AL90" s="224"/>
      <c r="AM90" s="225"/>
      <c r="AN90" s="224"/>
      <c r="AO90" s="225"/>
      <c r="AP90" s="224"/>
      <c r="AQ90" s="225"/>
    </row>
    <row r="91" spans="34:43" ht="13.5">
      <c r="AH91" s="276"/>
      <c r="AI91" s="224"/>
      <c r="AJ91" s="288"/>
      <c r="AK91" s="225"/>
      <c r="AL91" s="224"/>
      <c r="AM91" s="225"/>
      <c r="AN91" s="224"/>
      <c r="AO91" s="225"/>
      <c r="AP91" s="224"/>
      <c r="AQ91" s="225"/>
    </row>
    <row r="92" spans="34:43" ht="13.5">
      <c r="AH92" s="276"/>
      <c r="AI92" s="240" t="s">
        <v>149</v>
      </c>
      <c r="AJ92" s="241"/>
      <c r="AK92" s="242"/>
      <c r="AL92" s="226"/>
      <c r="AM92" s="227"/>
      <c r="AN92" s="226"/>
      <c r="AO92" s="227"/>
      <c r="AP92" s="224"/>
      <c r="AQ92" s="225"/>
    </row>
    <row r="93" spans="34:43" ht="13.5">
      <c r="AH93" s="276"/>
      <c r="AI93" s="103"/>
      <c r="AJ93" s="104"/>
      <c r="AK93" s="104"/>
      <c r="AL93" s="104"/>
      <c r="AM93" s="104"/>
      <c r="AN93" s="104"/>
      <c r="AO93" s="105"/>
      <c r="AP93" s="224"/>
      <c r="AQ93" s="225"/>
    </row>
    <row r="94" spans="34:43" ht="13.5">
      <c r="AH94" s="277"/>
      <c r="AI94" s="106"/>
      <c r="AJ94" s="107"/>
      <c r="AK94" s="107"/>
      <c r="AL94" s="107"/>
      <c r="AM94" s="107"/>
      <c r="AN94" s="107"/>
      <c r="AO94" s="108"/>
      <c r="AP94" s="226"/>
      <c r="AQ94" s="227"/>
    </row>
  </sheetData>
  <sheetProtection/>
  <mergeCells count="191">
    <mergeCell ref="C8:E10"/>
    <mergeCell ref="F8:Q8"/>
    <mergeCell ref="I48:P48"/>
    <mergeCell ref="I49:P49"/>
    <mergeCell ref="AH77:AH82"/>
    <mergeCell ref="X21:AE22"/>
    <mergeCell ref="U19:W22"/>
    <mergeCell ref="U23:W26"/>
    <mergeCell ref="X23:AE24"/>
    <mergeCell ref="X25:AE26"/>
    <mergeCell ref="W58:AD58"/>
    <mergeCell ref="U31:W34"/>
    <mergeCell ref="Q53:V53"/>
    <mergeCell ref="AB42:AC42"/>
    <mergeCell ref="X48:AE48"/>
    <mergeCell ref="Z42:AA42"/>
    <mergeCell ref="Z41:AA41"/>
    <mergeCell ref="W43:AE43"/>
    <mergeCell ref="X33:AE34"/>
    <mergeCell ref="X35:AE36"/>
    <mergeCell ref="D52:P52"/>
    <mergeCell ref="C44:H44"/>
    <mergeCell ref="D51:H51"/>
    <mergeCell ref="U42:V42"/>
    <mergeCell ref="R43:V43"/>
    <mergeCell ref="S41:T41"/>
    <mergeCell ref="C52:C55"/>
    <mergeCell ref="I51:P51"/>
    <mergeCell ref="D54:P54"/>
    <mergeCell ref="R54:V54"/>
    <mergeCell ref="C37:W38"/>
    <mergeCell ref="C35:D36"/>
    <mergeCell ref="S42:T42"/>
    <mergeCell ref="R52:V52"/>
    <mergeCell ref="D53:P53"/>
    <mergeCell ref="R51:AE51"/>
    <mergeCell ref="X49:AE49"/>
    <mergeCell ref="C39:P39"/>
    <mergeCell ref="E35:W36"/>
    <mergeCell ref="F19:H20"/>
    <mergeCell ref="F21:H22"/>
    <mergeCell ref="F23:H24"/>
    <mergeCell ref="F25:H26"/>
    <mergeCell ref="F29:H30"/>
    <mergeCell ref="C23:E26"/>
    <mergeCell ref="C27:E30"/>
    <mergeCell ref="C31:E34"/>
    <mergeCell ref="R17:T18"/>
    <mergeCell ref="S14:Z14"/>
    <mergeCell ref="F14:L14"/>
    <mergeCell ref="F15:H16"/>
    <mergeCell ref="F17:H18"/>
    <mergeCell ref="F9:Q10"/>
    <mergeCell ref="F11:J11"/>
    <mergeCell ref="R4:R7"/>
    <mergeCell ref="S4:V4"/>
    <mergeCell ref="S5:V6"/>
    <mergeCell ref="W5:Z7"/>
    <mergeCell ref="AD4:AE4"/>
    <mergeCell ref="C5:E7"/>
    <mergeCell ref="F5:Q7"/>
    <mergeCell ref="S7:V7"/>
    <mergeCell ref="AA5:AC7"/>
    <mergeCell ref="B39:B57"/>
    <mergeCell ref="B2:AD2"/>
    <mergeCell ref="B3:AD3"/>
    <mergeCell ref="R19:T20"/>
    <mergeCell ref="C4:E4"/>
    <mergeCell ref="X19:AE20"/>
    <mergeCell ref="AD40:AE40"/>
    <mergeCell ref="Q39:AE39"/>
    <mergeCell ref="R8:R10"/>
    <mergeCell ref="W4:Z4"/>
    <mergeCell ref="A59:A63"/>
    <mergeCell ref="Q55:V55"/>
    <mergeCell ref="C46:H46"/>
    <mergeCell ref="I55:P55"/>
    <mergeCell ref="C47:P47"/>
    <mergeCell ref="D40:H40"/>
    <mergeCell ref="C43:H43"/>
    <mergeCell ref="C41:H41"/>
    <mergeCell ref="I40:K40"/>
    <mergeCell ref="D45:H45"/>
    <mergeCell ref="A1:AE1"/>
    <mergeCell ref="AB40:AC40"/>
    <mergeCell ref="C11:E13"/>
    <mergeCell ref="C14:E14"/>
    <mergeCell ref="W40:X40"/>
    <mergeCell ref="AD5:AE7"/>
    <mergeCell ref="AA4:AC4"/>
    <mergeCell ref="S40:T40"/>
    <mergeCell ref="Z40:AA40"/>
    <mergeCell ref="X31:AE32"/>
    <mergeCell ref="F12:AE13"/>
    <mergeCell ref="K11:AE11"/>
    <mergeCell ref="S8:AE10"/>
    <mergeCell ref="AB41:AC41"/>
    <mergeCell ref="W41:X41"/>
    <mergeCell ref="I19:Q22"/>
    <mergeCell ref="F31:H32"/>
    <mergeCell ref="F27:H28"/>
    <mergeCell ref="X37:AE38"/>
    <mergeCell ref="R15:T16"/>
    <mergeCell ref="I23:Q26"/>
    <mergeCell ref="I27:Q30"/>
    <mergeCell ref="I31:Q34"/>
    <mergeCell ref="B65:E65"/>
    <mergeCell ref="W59:Z59"/>
    <mergeCell ref="AI15:AM16"/>
    <mergeCell ref="U15:W18"/>
    <mergeCell ref="X15:AE16"/>
    <mergeCell ref="X17:AE18"/>
    <mergeCell ref="AI17:AM18"/>
    <mergeCell ref="AI89:AK91"/>
    <mergeCell ref="AK79:AL81"/>
    <mergeCell ref="AI79:AJ81"/>
    <mergeCell ref="AQ82:AT82"/>
    <mergeCell ref="AN89:AO92"/>
    <mergeCell ref="AL89:AM92"/>
    <mergeCell ref="AS79:AT81"/>
    <mergeCell ref="AQ79:AR81"/>
    <mergeCell ref="AO79:AP81"/>
    <mergeCell ref="AM79:AN81"/>
    <mergeCell ref="AD59:AE59"/>
    <mergeCell ref="AH88:AH94"/>
    <mergeCell ref="X73:AE74"/>
    <mergeCell ref="AA59:AC59"/>
    <mergeCell ref="S63:AC63"/>
    <mergeCell ref="S61:V61"/>
    <mergeCell ref="AA76:AB76"/>
    <mergeCell ref="X75:AE75"/>
    <mergeCell ref="B4:B38"/>
    <mergeCell ref="I41:P46"/>
    <mergeCell ref="S59:V59"/>
    <mergeCell ref="R59:R63"/>
    <mergeCell ref="U40:V40"/>
    <mergeCell ref="U41:V41"/>
    <mergeCell ref="U45:AE45"/>
    <mergeCell ref="W44:AE44"/>
    <mergeCell ref="F4:Q4"/>
    <mergeCell ref="AD42:AE42"/>
    <mergeCell ref="AS77:AT78"/>
    <mergeCell ref="AO78:AP78"/>
    <mergeCell ref="AQ78:AR78"/>
    <mergeCell ref="AI31:AM32"/>
    <mergeCell ref="AI33:AM34"/>
    <mergeCell ref="AI35:AM36"/>
    <mergeCell ref="AI37:AM38"/>
    <mergeCell ref="AO77:AP77"/>
    <mergeCell ref="AI77:AJ78"/>
    <mergeCell ref="AK77:AL78"/>
    <mergeCell ref="AQ77:AR77"/>
    <mergeCell ref="AM77:AN78"/>
    <mergeCell ref="AP89:AQ94"/>
    <mergeCell ref="C56:D56"/>
    <mergeCell ref="E56:AE57"/>
    <mergeCell ref="AP88:AQ88"/>
    <mergeCell ref="AN88:AO88"/>
    <mergeCell ref="AL88:AM88"/>
    <mergeCell ref="B66:W75"/>
    <mergeCell ref="AI92:AK92"/>
    <mergeCell ref="AI88:AK88"/>
    <mergeCell ref="U27:W30"/>
    <mergeCell ref="R27:T28"/>
    <mergeCell ref="R31:T32"/>
    <mergeCell ref="R33:T34"/>
    <mergeCell ref="AD41:AE41"/>
    <mergeCell ref="W42:X42"/>
    <mergeCell ref="AI82:AP82"/>
    <mergeCell ref="W76:X76"/>
    <mergeCell ref="X72:AE72"/>
    <mergeCell ref="AI19:AM20"/>
    <mergeCell ref="AI21:AM22"/>
    <mergeCell ref="AI23:AM24"/>
    <mergeCell ref="AI25:AM26"/>
    <mergeCell ref="AI29:AM30"/>
    <mergeCell ref="R29:T30"/>
    <mergeCell ref="R23:T24"/>
    <mergeCell ref="AI27:AM28"/>
    <mergeCell ref="R25:T26"/>
    <mergeCell ref="R21:T22"/>
    <mergeCell ref="F33:H34"/>
    <mergeCell ref="X27:AE28"/>
    <mergeCell ref="D15:D18"/>
    <mergeCell ref="C15:C17"/>
    <mergeCell ref="E16:E18"/>
    <mergeCell ref="E19:E22"/>
    <mergeCell ref="C19:C22"/>
    <mergeCell ref="X29:AE30"/>
    <mergeCell ref="D19:D22"/>
    <mergeCell ref="I15:Q18"/>
  </mergeCells>
  <dataValidations count="1">
    <dataValidation allowBlank="1" showInputMessage="1" showErrorMessage="1" imeMode="off" sqref="Q14 S14 F14:J14 AB14:AE14"/>
  </dataValidations>
  <printOptions/>
  <pageMargins left="0.3937007874015748" right="0.2362204724409449" top="0.3937007874015748" bottom="0.11811023622047245" header="0.5118110236220472" footer="0.11811023622047245"/>
  <pageSetup horizontalDpi="600" verticalDpi="600" orientation="portrait" paperSize="9" scale="7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49"/>
  </sheetPr>
  <dimension ref="A1:AT94"/>
  <sheetViews>
    <sheetView zoomScale="75" zoomScaleNormal="75" zoomScaleSheetLayoutView="75" zoomScalePageLayoutView="0" workbookViewId="0" topLeftCell="A1">
      <selection activeCell="F9" sqref="F9:Q10"/>
    </sheetView>
  </sheetViews>
  <sheetFormatPr defaultColWidth="9.00390625" defaultRowHeight="13.5"/>
  <cols>
    <col min="1" max="1" width="2.25390625" style="0" customWidth="1"/>
    <col min="2" max="2" width="3.875" style="0" customWidth="1"/>
    <col min="3" max="10" width="4.25390625" style="0" customWidth="1"/>
    <col min="11" max="11" width="3.00390625" style="85" bestFit="1" customWidth="1"/>
    <col min="12" max="12" width="4.25390625" style="0" customWidth="1"/>
    <col min="13" max="13" width="1.875" style="0" customWidth="1"/>
    <col min="14" max="22" width="4.25390625" style="0" customWidth="1"/>
    <col min="23" max="23" width="2.875" style="85" customWidth="1"/>
    <col min="24" max="24" width="4.25390625" style="0" customWidth="1"/>
    <col min="25" max="25" width="1.875" style="0" customWidth="1"/>
    <col min="26" max="30" width="4.25390625" style="0" customWidth="1"/>
    <col min="31" max="31" width="6.875" style="0" customWidth="1"/>
    <col min="32" max="32" width="0.37109375" style="0" customWidth="1"/>
    <col min="34" max="46" width="6.625" style="0" customWidth="1"/>
  </cols>
  <sheetData>
    <row r="1" spans="1:31" ht="25.5">
      <c r="A1" s="357" t="s">
        <v>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</row>
    <row r="2" spans="1:31" ht="19.5" customHeight="1">
      <c r="A2" s="1"/>
      <c r="B2" s="391" t="s">
        <v>4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1"/>
    </row>
    <row r="3" spans="1:31" ht="7.5" customHeight="1" thickBot="1">
      <c r="A3" s="1"/>
      <c r="B3" s="391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1"/>
    </row>
    <row r="4" spans="1:31" ht="26.25" customHeight="1" thickTop="1">
      <c r="A4" s="2"/>
      <c r="B4" s="252" t="s">
        <v>5</v>
      </c>
      <c r="C4" s="396" t="s">
        <v>6</v>
      </c>
      <c r="D4" s="396"/>
      <c r="E4" s="396"/>
      <c r="F4" s="268">
        <f ca="1">TODAY()</f>
        <v>42843</v>
      </c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70"/>
      <c r="R4" s="404" t="s">
        <v>7</v>
      </c>
      <c r="S4" s="368" t="s">
        <v>147</v>
      </c>
      <c r="T4" s="368"/>
      <c r="U4" s="368"/>
      <c r="V4" s="368"/>
      <c r="W4" s="368" t="s">
        <v>148</v>
      </c>
      <c r="X4" s="368"/>
      <c r="Y4" s="368"/>
      <c r="Z4" s="368"/>
      <c r="AA4" s="368" t="s">
        <v>148</v>
      </c>
      <c r="AB4" s="368"/>
      <c r="AC4" s="368"/>
      <c r="AD4" s="408" t="s">
        <v>8</v>
      </c>
      <c r="AE4" s="409"/>
    </row>
    <row r="5" spans="1:31" ht="15" customHeight="1">
      <c r="A5" s="2"/>
      <c r="B5" s="253"/>
      <c r="C5" s="363" t="s">
        <v>9</v>
      </c>
      <c r="D5" s="410"/>
      <c r="E5" s="410"/>
      <c r="F5" s="413">
        <f>IF(VLOOKUP('入力シート'!$B$8,一覧表,3,FALSE)="","",(VLOOKUP('入力シート'!$B$8,一覧表,3,FALSE)))</f>
        <v>0</v>
      </c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5"/>
      <c r="R5" s="405"/>
      <c r="S5" s="364"/>
      <c r="T5" s="281"/>
      <c r="U5" s="281"/>
      <c r="V5" s="365"/>
      <c r="W5" s="364"/>
      <c r="X5" s="281"/>
      <c r="Y5" s="281"/>
      <c r="Z5" s="365"/>
      <c r="AA5" s="364"/>
      <c r="AB5" s="281"/>
      <c r="AC5" s="365"/>
      <c r="AD5" s="364"/>
      <c r="AE5" s="365"/>
    </row>
    <row r="6" spans="1:31" ht="15" customHeight="1">
      <c r="A6" s="2"/>
      <c r="B6" s="253"/>
      <c r="C6" s="260"/>
      <c r="D6" s="411"/>
      <c r="E6" s="411"/>
      <c r="F6" s="416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8"/>
      <c r="R6" s="405"/>
      <c r="S6" s="364"/>
      <c r="T6" s="281"/>
      <c r="U6" s="281"/>
      <c r="V6" s="365"/>
      <c r="W6" s="364"/>
      <c r="X6" s="281"/>
      <c r="Y6" s="281"/>
      <c r="Z6" s="365"/>
      <c r="AA6" s="364"/>
      <c r="AB6" s="281"/>
      <c r="AC6" s="365"/>
      <c r="AD6" s="364"/>
      <c r="AE6" s="365"/>
    </row>
    <row r="7" spans="1:31" ht="15" customHeight="1" thickBot="1">
      <c r="A7" s="2"/>
      <c r="B7" s="253"/>
      <c r="C7" s="412"/>
      <c r="D7" s="412"/>
      <c r="E7" s="412"/>
      <c r="F7" s="419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1"/>
      <c r="R7" s="406"/>
      <c r="S7" s="422" t="s">
        <v>149</v>
      </c>
      <c r="T7" s="423"/>
      <c r="U7" s="423"/>
      <c r="V7" s="424"/>
      <c r="W7" s="366"/>
      <c r="X7" s="407"/>
      <c r="Y7" s="407"/>
      <c r="Z7" s="367"/>
      <c r="AA7" s="366"/>
      <c r="AB7" s="407"/>
      <c r="AC7" s="367"/>
      <c r="AD7" s="366"/>
      <c r="AE7" s="367"/>
    </row>
    <row r="8" spans="1:32" ht="25.5" customHeight="1" thickTop="1">
      <c r="A8" s="2"/>
      <c r="B8" s="253"/>
      <c r="C8" s="494" t="s">
        <v>11</v>
      </c>
      <c r="D8" s="363"/>
      <c r="E8" s="495"/>
      <c r="F8" s="501" t="s">
        <v>182</v>
      </c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3"/>
      <c r="R8" s="401" t="s">
        <v>10</v>
      </c>
      <c r="S8" s="339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1"/>
      <c r="AE8" s="342"/>
      <c r="AF8" s="5"/>
    </row>
    <row r="9" spans="1:32" ht="15" customHeight="1">
      <c r="A9" s="2"/>
      <c r="B9" s="253"/>
      <c r="C9" s="496"/>
      <c r="D9" s="260"/>
      <c r="E9" s="497"/>
      <c r="F9" s="428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30"/>
      <c r="R9" s="402"/>
      <c r="S9" s="343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4"/>
      <c r="AF9" s="5"/>
    </row>
    <row r="10" spans="1:32" ht="15" customHeight="1" thickBot="1">
      <c r="A10" s="2"/>
      <c r="B10" s="253"/>
      <c r="C10" s="498"/>
      <c r="D10" s="499"/>
      <c r="E10" s="500"/>
      <c r="F10" s="431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03"/>
      <c r="S10" s="345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7"/>
      <c r="AF10" s="5"/>
    </row>
    <row r="11" spans="1:31" ht="15" customHeight="1" thickTop="1">
      <c r="A11" s="2"/>
      <c r="B11" s="253"/>
      <c r="C11" s="359" t="s">
        <v>12</v>
      </c>
      <c r="D11" s="360"/>
      <c r="E11" s="360"/>
      <c r="F11" s="434" t="s">
        <v>13</v>
      </c>
      <c r="G11" s="435"/>
      <c r="H11" s="435"/>
      <c r="I11" s="435"/>
      <c r="J11" s="435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8"/>
    </row>
    <row r="12" spans="1:31" ht="15" customHeight="1">
      <c r="A12" s="2"/>
      <c r="B12" s="253"/>
      <c r="C12" s="360"/>
      <c r="D12" s="361"/>
      <c r="E12" s="360"/>
      <c r="F12" s="331">
        <f>IF(VLOOKUP('入力シート'!$B$8,一覧表,4,FALSE)="","",(VLOOKUP('入力シート'!$B$8,一覧表,4,FALSE)))</f>
        <v>0</v>
      </c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3"/>
    </row>
    <row r="13" spans="1:31" ht="15" customHeight="1">
      <c r="A13" s="2"/>
      <c r="B13" s="253"/>
      <c r="C13" s="362"/>
      <c r="D13" s="362"/>
      <c r="E13" s="362"/>
      <c r="F13" s="334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6"/>
    </row>
    <row r="14" spans="1:43" ht="26.25" customHeight="1">
      <c r="A14" s="2"/>
      <c r="B14" s="253"/>
      <c r="C14" s="363" t="s">
        <v>14</v>
      </c>
      <c r="D14" s="363"/>
      <c r="E14" s="363"/>
      <c r="F14" s="427">
        <f>IF(VLOOKUP('入力シート'!$B$8,一覧表,6,FALSE)="","",VLOOKUP('入力シート'!$B$8,一覧表,6,FALSE))</f>
        <v>42704</v>
      </c>
      <c r="G14" s="426"/>
      <c r="H14" s="426"/>
      <c r="I14" s="426"/>
      <c r="J14" s="426"/>
      <c r="K14" s="426"/>
      <c r="L14" s="426"/>
      <c r="M14" s="65"/>
      <c r="N14" s="110">
        <f>IF(VLOOKUP('入力シート'!$B$8,一覧表,7,FALSE)="","",VLOOKUP('入力シート'!$B$8,一覧表,7,FALSE))</f>
        <v>0</v>
      </c>
      <c r="O14" s="6" t="s">
        <v>109</v>
      </c>
      <c r="P14" s="109">
        <f>IF(VLOOKUP('入力シート'!$B$8,一覧表,8,FALSE)="","",VLOOKUP('入力シート'!$B$8,一覧表,8,FALSE))</f>
        <v>0</v>
      </c>
      <c r="Q14" s="6" t="s">
        <v>110</v>
      </c>
      <c r="R14" s="6" t="s">
        <v>114</v>
      </c>
      <c r="S14" s="426">
        <f>IF(VLOOKUP('入力シート'!$B$8,一覧表,9,FALSE)="","",VLOOKUP('入力シート'!$B$8,一覧表,9,FALSE))</f>
        <v>42704</v>
      </c>
      <c r="T14" s="426"/>
      <c r="U14" s="426"/>
      <c r="V14" s="426"/>
      <c r="W14" s="426"/>
      <c r="X14" s="426"/>
      <c r="Y14" s="426"/>
      <c r="Z14" s="426"/>
      <c r="AA14" s="65">
        <f>IF(VLOOKUP('入力シート'!$B$8,一覧表,10,FALSE)="","",VLOOKUP('入力シート'!$B$8,一覧表,10,FALSE))</f>
        <v>0</v>
      </c>
      <c r="AB14" s="6" t="s">
        <v>162</v>
      </c>
      <c r="AC14" s="110">
        <f>IF(VLOOKUP('入力シート'!$B$8,一覧表,11,FALSE)="","",VLOOKUP('入力シート'!$B$8,一覧表,11,FALSE))</f>
        <v>0</v>
      </c>
      <c r="AD14" s="6" t="s">
        <v>110</v>
      </c>
      <c r="AE14" s="59" t="s">
        <v>115</v>
      </c>
      <c r="AF14" s="85"/>
      <c r="AP14" s="86"/>
      <c r="AQ14" s="86"/>
    </row>
    <row r="15" spans="1:43" ht="9" customHeight="1">
      <c r="A15" s="2"/>
      <c r="B15" s="253"/>
      <c r="C15" s="162" t="s">
        <v>15</v>
      </c>
      <c r="D15" s="159" t="s">
        <v>16</v>
      </c>
      <c r="E15" s="7"/>
      <c r="F15" s="174" t="s">
        <v>17</v>
      </c>
      <c r="G15" s="175"/>
      <c r="H15" s="176"/>
      <c r="I15" s="174" t="s">
        <v>18</v>
      </c>
      <c r="J15" s="175"/>
      <c r="K15" s="175"/>
      <c r="L15" s="175"/>
      <c r="M15" s="175"/>
      <c r="N15" s="175"/>
      <c r="O15" s="175"/>
      <c r="P15" s="175"/>
      <c r="Q15" s="176"/>
      <c r="R15" s="174" t="s">
        <v>19</v>
      </c>
      <c r="S15" s="175"/>
      <c r="T15" s="176"/>
      <c r="U15" s="174" t="s">
        <v>20</v>
      </c>
      <c r="V15" s="175"/>
      <c r="W15" s="175"/>
      <c r="X15" s="322"/>
      <c r="Y15" s="323"/>
      <c r="Z15" s="323"/>
      <c r="AA15" s="323"/>
      <c r="AB15" s="323"/>
      <c r="AC15" s="323"/>
      <c r="AD15" s="323"/>
      <c r="AE15" s="324"/>
      <c r="AI15" s="183" t="s">
        <v>21</v>
      </c>
      <c r="AJ15" s="183"/>
      <c r="AK15" s="183"/>
      <c r="AL15" s="183"/>
      <c r="AM15" s="183"/>
      <c r="AN15" s="87"/>
      <c r="AO15" s="87"/>
      <c r="AP15" s="82"/>
      <c r="AQ15" s="86"/>
    </row>
    <row r="16" spans="1:43" ht="9" customHeight="1">
      <c r="A16" s="2"/>
      <c r="B16" s="253"/>
      <c r="C16" s="163"/>
      <c r="D16" s="160"/>
      <c r="E16" s="164" t="s">
        <v>22</v>
      </c>
      <c r="F16" s="190"/>
      <c r="G16" s="425"/>
      <c r="H16" s="179"/>
      <c r="I16" s="177"/>
      <c r="J16" s="178"/>
      <c r="K16" s="178"/>
      <c r="L16" s="178"/>
      <c r="M16" s="178"/>
      <c r="N16" s="178"/>
      <c r="O16" s="178"/>
      <c r="P16" s="178"/>
      <c r="Q16" s="179"/>
      <c r="R16" s="190"/>
      <c r="S16" s="425"/>
      <c r="T16" s="179"/>
      <c r="U16" s="177"/>
      <c r="V16" s="178"/>
      <c r="W16" s="178"/>
      <c r="X16" s="322"/>
      <c r="Y16" s="323"/>
      <c r="Z16" s="323"/>
      <c r="AA16" s="323"/>
      <c r="AB16" s="323"/>
      <c r="AC16" s="323"/>
      <c r="AD16" s="323"/>
      <c r="AE16" s="324"/>
      <c r="AI16" s="183"/>
      <c r="AJ16" s="183"/>
      <c r="AK16" s="183"/>
      <c r="AL16" s="183"/>
      <c r="AM16" s="183"/>
      <c r="AN16" s="87"/>
      <c r="AO16" s="87"/>
      <c r="AP16" s="82"/>
      <c r="AQ16" s="86"/>
    </row>
    <row r="17" spans="1:43" ht="9" customHeight="1">
      <c r="A17" s="2"/>
      <c r="B17" s="253"/>
      <c r="C17" s="163"/>
      <c r="D17" s="160"/>
      <c r="E17" s="165"/>
      <c r="F17" s="177" t="s">
        <v>23</v>
      </c>
      <c r="G17" s="425"/>
      <c r="H17" s="179"/>
      <c r="I17" s="177"/>
      <c r="J17" s="178"/>
      <c r="K17" s="178"/>
      <c r="L17" s="178"/>
      <c r="M17" s="178"/>
      <c r="N17" s="178"/>
      <c r="O17" s="178"/>
      <c r="P17" s="178"/>
      <c r="Q17" s="179"/>
      <c r="R17" s="177" t="s">
        <v>24</v>
      </c>
      <c r="S17" s="425"/>
      <c r="T17" s="179"/>
      <c r="U17" s="177"/>
      <c r="V17" s="178"/>
      <c r="W17" s="178"/>
      <c r="X17" s="322"/>
      <c r="Y17" s="323"/>
      <c r="Z17" s="323"/>
      <c r="AA17" s="323"/>
      <c r="AB17" s="323"/>
      <c r="AC17" s="323"/>
      <c r="AD17" s="323"/>
      <c r="AE17" s="324"/>
      <c r="AI17" s="183" t="s">
        <v>25</v>
      </c>
      <c r="AJ17" s="183"/>
      <c r="AK17" s="183"/>
      <c r="AL17" s="183"/>
      <c r="AM17" s="183"/>
      <c r="AN17" s="87"/>
      <c r="AO17" s="87"/>
      <c r="AP17" s="82"/>
      <c r="AQ17" s="86"/>
    </row>
    <row r="18" spans="1:43" ht="9" customHeight="1">
      <c r="A18" s="2"/>
      <c r="B18" s="253"/>
      <c r="C18" s="8"/>
      <c r="D18" s="161"/>
      <c r="E18" s="166"/>
      <c r="F18" s="180"/>
      <c r="G18" s="181"/>
      <c r="H18" s="182"/>
      <c r="I18" s="180"/>
      <c r="J18" s="181"/>
      <c r="K18" s="181"/>
      <c r="L18" s="181"/>
      <c r="M18" s="181"/>
      <c r="N18" s="181"/>
      <c r="O18" s="181"/>
      <c r="P18" s="181"/>
      <c r="Q18" s="182"/>
      <c r="R18" s="180"/>
      <c r="S18" s="181"/>
      <c r="T18" s="182"/>
      <c r="U18" s="180"/>
      <c r="V18" s="181"/>
      <c r="W18" s="181"/>
      <c r="X18" s="322"/>
      <c r="Y18" s="323"/>
      <c r="Z18" s="323"/>
      <c r="AA18" s="323"/>
      <c r="AB18" s="323"/>
      <c r="AC18" s="323"/>
      <c r="AD18" s="323"/>
      <c r="AE18" s="324"/>
      <c r="AI18" s="183"/>
      <c r="AJ18" s="183"/>
      <c r="AK18" s="183"/>
      <c r="AL18" s="183"/>
      <c r="AM18" s="183"/>
      <c r="AN18" s="87"/>
      <c r="AO18" s="87"/>
      <c r="AP18" s="82"/>
      <c r="AQ18" s="86"/>
    </row>
    <row r="19" spans="1:43" ht="9" customHeight="1">
      <c r="A19" s="2"/>
      <c r="B19" s="253"/>
      <c r="C19" s="170">
        <f>IF(VLOOKUP('入力シート'!$B$8,一覧表,12,FALSE)="","",VLOOKUP('入力シート'!$B$8,一覧表,12,FALSE))</f>
        <v>0</v>
      </c>
      <c r="D19" s="159" t="s">
        <v>16</v>
      </c>
      <c r="E19" s="167">
        <f>IF(VLOOKUP('入力シート'!$B$8,一覧表,13,FALSE)="","",VLOOKUP('入力シート'!$B$8,一覧表,13,FALSE))</f>
        <v>0</v>
      </c>
      <c r="F19" s="393" t="s">
        <v>26</v>
      </c>
      <c r="G19" s="394"/>
      <c r="H19" s="395"/>
      <c r="I19" s="348">
        <f>IF(VLOOKUP('入力シート'!$B$8,一覧表,5,FALSE)="","",(VLOOKUP('入力シート'!$B$8,一覧表,5,FALSE)))</f>
        <v>0</v>
      </c>
      <c r="J19" s="349"/>
      <c r="K19" s="349"/>
      <c r="L19" s="349"/>
      <c r="M19" s="349"/>
      <c r="N19" s="349"/>
      <c r="O19" s="349"/>
      <c r="P19" s="349"/>
      <c r="Q19" s="350"/>
      <c r="R19" s="393" t="s">
        <v>26</v>
      </c>
      <c r="S19" s="394"/>
      <c r="T19" s="395"/>
      <c r="U19" s="512">
        <f>IF(VLOOKUP('入力シート'!B8,一覧表,16,FALSE)="","",(VLOOKUP('入力シート'!B8,一覧表,16,FALSE)))</f>
        <v>0</v>
      </c>
      <c r="V19" s="513"/>
      <c r="W19" s="514"/>
      <c r="X19" s="322"/>
      <c r="Y19" s="323"/>
      <c r="Z19" s="323"/>
      <c r="AA19" s="323"/>
      <c r="AB19" s="323"/>
      <c r="AC19" s="323"/>
      <c r="AD19" s="323"/>
      <c r="AE19" s="324"/>
      <c r="AI19" s="183" t="s">
        <v>27</v>
      </c>
      <c r="AJ19" s="183"/>
      <c r="AK19" s="183"/>
      <c r="AL19" s="183"/>
      <c r="AM19" s="183"/>
      <c r="AN19" s="87"/>
      <c r="AO19" s="87"/>
      <c r="AP19" s="82"/>
      <c r="AQ19" s="86"/>
    </row>
    <row r="20" spans="1:43" ht="9" customHeight="1">
      <c r="A20" s="2"/>
      <c r="B20" s="253"/>
      <c r="C20" s="171"/>
      <c r="D20" s="160"/>
      <c r="E20" s="168"/>
      <c r="F20" s="190"/>
      <c r="G20" s="178"/>
      <c r="H20" s="179"/>
      <c r="I20" s="351"/>
      <c r="J20" s="352"/>
      <c r="K20" s="352"/>
      <c r="L20" s="352"/>
      <c r="M20" s="352"/>
      <c r="N20" s="352"/>
      <c r="O20" s="352"/>
      <c r="P20" s="352"/>
      <c r="Q20" s="353"/>
      <c r="R20" s="190"/>
      <c r="S20" s="178"/>
      <c r="T20" s="179"/>
      <c r="U20" s="515"/>
      <c r="V20" s="516"/>
      <c r="W20" s="517"/>
      <c r="X20" s="322"/>
      <c r="Y20" s="323"/>
      <c r="Z20" s="323"/>
      <c r="AA20" s="323"/>
      <c r="AB20" s="323"/>
      <c r="AC20" s="323"/>
      <c r="AD20" s="323"/>
      <c r="AE20" s="324"/>
      <c r="AI20" s="183"/>
      <c r="AJ20" s="183"/>
      <c r="AK20" s="183"/>
      <c r="AL20" s="183"/>
      <c r="AM20" s="183"/>
      <c r="AN20" s="87"/>
      <c r="AO20" s="87"/>
      <c r="AP20" s="82"/>
      <c r="AQ20" s="86"/>
    </row>
    <row r="21" spans="1:43" ht="9" customHeight="1">
      <c r="A21" s="2"/>
      <c r="B21" s="253"/>
      <c r="C21" s="171"/>
      <c r="D21" s="160"/>
      <c r="E21" s="168"/>
      <c r="F21" s="325">
        <f>IF(VLOOKUP('入力シート'!$B$8,一覧表,14,FALSE)="","",VLOOKUP('入力シート'!$B$8,一覧表,14,FALSE))</f>
        <v>0</v>
      </c>
      <c r="G21" s="326"/>
      <c r="H21" s="327"/>
      <c r="I21" s="351"/>
      <c r="J21" s="352"/>
      <c r="K21" s="352"/>
      <c r="L21" s="352"/>
      <c r="M21" s="352"/>
      <c r="N21" s="352"/>
      <c r="O21" s="352"/>
      <c r="P21" s="352"/>
      <c r="Q21" s="353"/>
      <c r="R21" s="325">
        <f>IF(VLOOKUP('入力シート'!$B$8,一覧表,15,FALSE)="","",VLOOKUP('入力シート'!$B$8,一覧表,15,FALSE))</f>
        <v>0</v>
      </c>
      <c r="S21" s="326"/>
      <c r="T21" s="327"/>
      <c r="U21" s="515"/>
      <c r="V21" s="516"/>
      <c r="W21" s="517"/>
      <c r="X21" s="322"/>
      <c r="Y21" s="323"/>
      <c r="Z21" s="323"/>
      <c r="AA21" s="323"/>
      <c r="AB21" s="323"/>
      <c r="AC21" s="323"/>
      <c r="AD21" s="323"/>
      <c r="AE21" s="324"/>
      <c r="AI21" s="183" t="s">
        <v>29</v>
      </c>
      <c r="AJ21" s="183"/>
      <c r="AK21" s="183"/>
      <c r="AL21" s="183"/>
      <c r="AM21" s="183"/>
      <c r="AN21" s="87"/>
      <c r="AO21" s="87"/>
      <c r="AP21" s="82"/>
      <c r="AQ21" s="86"/>
    </row>
    <row r="22" spans="1:43" ht="9" customHeight="1">
      <c r="A22" s="2"/>
      <c r="B22" s="253"/>
      <c r="C22" s="172"/>
      <c r="D22" s="173"/>
      <c r="E22" s="169"/>
      <c r="F22" s="328"/>
      <c r="G22" s="329"/>
      <c r="H22" s="330"/>
      <c r="I22" s="354"/>
      <c r="J22" s="355"/>
      <c r="K22" s="355"/>
      <c r="L22" s="355"/>
      <c r="M22" s="355"/>
      <c r="N22" s="355"/>
      <c r="O22" s="355"/>
      <c r="P22" s="355"/>
      <c r="Q22" s="356"/>
      <c r="R22" s="328"/>
      <c r="S22" s="329"/>
      <c r="T22" s="330"/>
      <c r="U22" s="518"/>
      <c r="V22" s="519"/>
      <c r="W22" s="520"/>
      <c r="X22" s="322"/>
      <c r="Y22" s="323"/>
      <c r="Z22" s="323"/>
      <c r="AA22" s="323"/>
      <c r="AB22" s="323"/>
      <c r="AC22" s="323"/>
      <c r="AD22" s="323"/>
      <c r="AE22" s="324"/>
      <c r="AI22" s="183"/>
      <c r="AJ22" s="183"/>
      <c r="AK22" s="183"/>
      <c r="AL22" s="183"/>
      <c r="AM22" s="183"/>
      <c r="AN22" s="87"/>
      <c r="AO22" s="87"/>
      <c r="AP22" s="82"/>
      <c r="AQ22" s="86"/>
    </row>
    <row r="23" spans="1:43" ht="9" customHeight="1">
      <c r="A23" s="2"/>
      <c r="B23" s="253"/>
      <c r="C23" s="440" t="s">
        <v>30</v>
      </c>
      <c r="D23" s="441"/>
      <c r="E23" s="442"/>
      <c r="F23" s="187" t="s">
        <v>26</v>
      </c>
      <c r="G23" s="188"/>
      <c r="H23" s="189"/>
      <c r="I23" s="300"/>
      <c r="J23" s="301"/>
      <c r="K23" s="301"/>
      <c r="L23" s="301"/>
      <c r="M23" s="301"/>
      <c r="N23" s="301"/>
      <c r="O23" s="301"/>
      <c r="P23" s="301"/>
      <c r="Q23" s="302"/>
      <c r="R23" s="187" t="s">
        <v>26</v>
      </c>
      <c r="S23" s="188"/>
      <c r="T23" s="189"/>
      <c r="U23" s="194"/>
      <c r="V23" s="195"/>
      <c r="W23" s="196"/>
      <c r="X23" s="156"/>
      <c r="Y23" s="157"/>
      <c r="Z23" s="157"/>
      <c r="AA23" s="157"/>
      <c r="AB23" s="157"/>
      <c r="AC23" s="157"/>
      <c r="AD23" s="157"/>
      <c r="AE23" s="158"/>
      <c r="AI23" s="183" t="s">
        <v>31</v>
      </c>
      <c r="AJ23" s="183"/>
      <c r="AK23" s="183"/>
      <c r="AL23" s="183"/>
      <c r="AM23" s="183"/>
      <c r="AN23" s="87"/>
      <c r="AO23" s="87"/>
      <c r="AP23" s="82"/>
      <c r="AQ23" s="86"/>
    </row>
    <row r="24" spans="1:43" ht="9" customHeight="1">
      <c r="A24" s="2"/>
      <c r="B24" s="253"/>
      <c r="C24" s="443"/>
      <c r="D24" s="441"/>
      <c r="E24" s="444"/>
      <c r="F24" s="190"/>
      <c r="G24" s="178"/>
      <c r="H24" s="179"/>
      <c r="I24" s="303"/>
      <c r="J24" s="304"/>
      <c r="K24" s="304"/>
      <c r="L24" s="304"/>
      <c r="M24" s="304"/>
      <c r="N24" s="304"/>
      <c r="O24" s="304"/>
      <c r="P24" s="304"/>
      <c r="Q24" s="305"/>
      <c r="R24" s="190"/>
      <c r="S24" s="178"/>
      <c r="T24" s="179"/>
      <c r="U24" s="197"/>
      <c r="V24" s="485"/>
      <c r="W24" s="199"/>
      <c r="X24" s="156"/>
      <c r="Y24" s="157"/>
      <c r="Z24" s="157"/>
      <c r="AA24" s="157"/>
      <c r="AB24" s="157"/>
      <c r="AC24" s="157"/>
      <c r="AD24" s="157"/>
      <c r="AE24" s="158"/>
      <c r="AI24" s="183"/>
      <c r="AJ24" s="183"/>
      <c r="AK24" s="183"/>
      <c r="AL24" s="183"/>
      <c r="AM24" s="183"/>
      <c r="AN24" s="87"/>
      <c r="AO24" s="87"/>
      <c r="AP24" s="82"/>
      <c r="AQ24" s="86"/>
    </row>
    <row r="25" spans="1:43" ht="9" customHeight="1">
      <c r="A25" s="2"/>
      <c r="B25" s="253"/>
      <c r="C25" s="443"/>
      <c r="D25" s="441"/>
      <c r="E25" s="444"/>
      <c r="F25" s="150" t="s">
        <v>28</v>
      </c>
      <c r="G25" s="151"/>
      <c r="H25" s="152"/>
      <c r="I25" s="303"/>
      <c r="J25" s="304"/>
      <c r="K25" s="304"/>
      <c r="L25" s="304"/>
      <c r="M25" s="304"/>
      <c r="N25" s="304"/>
      <c r="O25" s="304"/>
      <c r="P25" s="304"/>
      <c r="Q25" s="305"/>
      <c r="R25" s="150" t="s">
        <v>28</v>
      </c>
      <c r="S25" s="151"/>
      <c r="T25" s="152"/>
      <c r="U25" s="197"/>
      <c r="V25" s="485"/>
      <c r="W25" s="199"/>
      <c r="X25" s="156"/>
      <c r="Y25" s="157"/>
      <c r="Z25" s="157"/>
      <c r="AA25" s="157"/>
      <c r="AB25" s="157"/>
      <c r="AC25" s="157"/>
      <c r="AD25" s="157"/>
      <c r="AE25" s="158"/>
      <c r="AI25" s="183" t="s">
        <v>32</v>
      </c>
      <c r="AJ25" s="183"/>
      <c r="AK25" s="183"/>
      <c r="AL25" s="183"/>
      <c r="AM25" s="183"/>
      <c r="AN25" s="87"/>
      <c r="AO25" s="87"/>
      <c r="AP25" s="82"/>
      <c r="AQ25" s="86"/>
    </row>
    <row r="26" spans="1:43" ht="9" customHeight="1">
      <c r="A26" s="2"/>
      <c r="B26" s="253"/>
      <c r="C26" s="445"/>
      <c r="D26" s="446"/>
      <c r="E26" s="447"/>
      <c r="F26" s="184"/>
      <c r="G26" s="185"/>
      <c r="H26" s="186"/>
      <c r="I26" s="306"/>
      <c r="J26" s="307"/>
      <c r="K26" s="307"/>
      <c r="L26" s="307"/>
      <c r="M26" s="307"/>
      <c r="N26" s="307"/>
      <c r="O26" s="307"/>
      <c r="P26" s="307"/>
      <c r="Q26" s="308"/>
      <c r="R26" s="184"/>
      <c r="S26" s="185"/>
      <c r="T26" s="186"/>
      <c r="U26" s="200"/>
      <c r="V26" s="201"/>
      <c r="W26" s="202"/>
      <c r="X26" s="156"/>
      <c r="Y26" s="157"/>
      <c r="Z26" s="157"/>
      <c r="AA26" s="157"/>
      <c r="AB26" s="157"/>
      <c r="AC26" s="157"/>
      <c r="AD26" s="157"/>
      <c r="AE26" s="158"/>
      <c r="AI26" s="183"/>
      <c r="AJ26" s="183"/>
      <c r="AK26" s="183"/>
      <c r="AL26" s="183"/>
      <c r="AM26" s="183"/>
      <c r="AN26" s="87"/>
      <c r="AO26" s="87"/>
      <c r="AP26" s="82"/>
      <c r="AQ26" s="86"/>
    </row>
    <row r="27" spans="1:43" ht="9" customHeight="1">
      <c r="A27" s="2"/>
      <c r="B27" s="253"/>
      <c r="C27" s="440" t="s">
        <v>16</v>
      </c>
      <c r="D27" s="448"/>
      <c r="E27" s="442"/>
      <c r="F27" s="187" t="s">
        <v>26</v>
      </c>
      <c r="G27" s="188"/>
      <c r="H27" s="189"/>
      <c r="I27" s="300"/>
      <c r="J27" s="309"/>
      <c r="K27" s="309"/>
      <c r="L27" s="309"/>
      <c r="M27" s="309"/>
      <c r="N27" s="309"/>
      <c r="O27" s="309"/>
      <c r="P27" s="309"/>
      <c r="Q27" s="310"/>
      <c r="R27" s="187" t="s">
        <v>26</v>
      </c>
      <c r="S27" s="188"/>
      <c r="T27" s="189"/>
      <c r="U27" s="194"/>
      <c r="V27" s="195"/>
      <c r="W27" s="196"/>
      <c r="X27" s="156"/>
      <c r="Y27" s="157"/>
      <c r="Z27" s="157"/>
      <c r="AA27" s="157"/>
      <c r="AB27" s="157"/>
      <c r="AC27" s="157"/>
      <c r="AD27" s="157"/>
      <c r="AE27" s="158"/>
      <c r="AI27" s="183" t="s">
        <v>33</v>
      </c>
      <c r="AJ27" s="183"/>
      <c r="AK27" s="183"/>
      <c r="AL27" s="183"/>
      <c r="AM27" s="183"/>
      <c r="AN27" s="87"/>
      <c r="AO27" s="87"/>
      <c r="AP27" s="82"/>
      <c r="AQ27" s="86"/>
    </row>
    <row r="28" spans="1:43" ht="9" customHeight="1">
      <c r="A28" s="2"/>
      <c r="B28" s="253"/>
      <c r="C28" s="443"/>
      <c r="D28" s="441"/>
      <c r="E28" s="444"/>
      <c r="F28" s="203"/>
      <c r="G28" s="204"/>
      <c r="H28" s="205"/>
      <c r="I28" s="311"/>
      <c r="J28" s="312"/>
      <c r="K28" s="312"/>
      <c r="L28" s="312"/>
      <c r="M28" s="312"/>
      <c r="N28" s="312"/>
      <c r="O28" s="312"/>
      <c r="P28" s="312"/>
      <c r="Q28" s="313"/>
      <c r="R28" s="203"/>
      <c r="S28" s="204"/>
      <c r="T28" s="205"/>
      <c r="U28" s="197"/>
      <c r="V28" s="198"/>
      <c r="W28" s="199"/>
      <c r="X28" s="156"/>
      <c r="Y28" s="157"/>
      <c r="Z28" s="157"/>
      <c r="AA28" s="157"/>
      <c r="AB28" s="157"/>
      <c r="AC28" s="157"/>
      <c r="AD28" s="157"/>
      <c r="AE28" s="158"/>
      <c r="AI28" s="183"/>
      <c r="AJ28" s="183"/>
      <c r="AK28" s="183"/>
      <c r="AL28" s="183"/>
      <c r="AM28" s="183"/>
      <c r="AN28" s="87"/>
      <c r="AO28" s="87"/>
      <c r="AP28" s="82"/>
      <c r="AQ28" s="86"/>
    </row>
    <row r="29" spans="1:43" ht="9" customHeight="1">
      <c r="A29" s="2"/>
      <c r="B29" s="253"/>
      <c r="C29" s="443"/>
      <c r="D29" s="441"/>
      <c r="E29" s="444"/>
      <c r="F29" s="150" t="s">
        <v>28</v>
      </c>
      <c r="G29" s="151"/>
      <c r="H29" s="152"/>
      <c r="I29" s="311"/>
      <c r="J29" s="312"/>
      <c r="K29" s="312"/>
      <c r="L29" s="312"/>
      <c r="M29" s="312"/>
      <c r="N29" s="312"/>
      <c r="O29" s="312"/>
      <c r="P29" s="312"/>
      <c r="Q29" s="313"/>
      <c r="R29" s="150" t="s">
        <v>28</v>
      </c>
      <c r="S29" s="151"/>
      <c r="T29" s="152"/>
      <c r="U29" s="197"/>
      <c r="V29" s="198"/>
      <c r="W29" s="199"/>
      <c r="X29" s="156"/>
      <c r="Y29" s="157"/>
      <c r="Z29" s="157"/>
      <c r="AA29" s="157"/>
      <c r="AB29" s="157"/>
      <c r="AC29" s="157"/>
      <c r="AD29" s="157"/>
      <c r="AE29" s="158"/>
      <c r="AI29" s="183" t="s">
        <v>34</v>
      </c>
      <c r="AJ29" s="183"/>
      <c r="AK29" s="183"/>
      <c r="AL29" s="183"/>
      <c r="AM29" s="183"/>
      <c r="AN29" s="87"/>
      <c r="AO29" s="87"/>
      <c r="AP29" s="82"/>
      <c r="AQ29" s="86"/>
    </row>
    <row r="30" spans="1:43" ht="9" customHeight="1">
      <c r="A30" s="2"/>
      <c r="B30" s="253"/>
      <c r="C30" s="445"/>
      <c r="D30" s="446"/>
      <c r="E30" s="447"/>
      <c r="F30" s="184"/>
      <c r="G30" s="185"/>
      <c r="H30" s="186"/>
      <c r="I30" s="314"/>
      <c r="J30" s="315"/>
      <c r="K30" s="315"/>
      <c r="L30" s="315"/>
      <c r="M30" s="315"/>
      <c r="N30" s="315"/>
      <c r="O30" s="315"/>
      <c r="P30" s="315"/>
      <c r="Q30" s="316"/>
      <c r="R30" s="184"/>
      <c r="S30" s="185"/>
      <c r="T30" s="186"/>
      <c r="U30" s="200"/>
      <c r="V30" s="201"/>
      <c r="W30" s="202"/>
      <c r="X30" s="156"/>
      <c r="Y30" s="157"/>
      <c r="Z30" s="157"/>
      <c r="AA30" s="157"/>
      <c r="AB30" s="157"/>
      <c r="AC30" s="157"/>
      <c r="AD30" s="157"/>
      <c r="AE30" s="158"/>
      <c r="AI30" s="183"/>
      <c r="AJ30" s="183"/>
      <c r="AK30" s="183"/>
      <c r="AL30" s="183"/>
      <c r="AM30" s="183"/>
      <c r="AN30" s="87"/>
      <c r="AO30" s="87"/>
      <c r="AP30" s="82"/>
      <c r="AQ30" s="86"/>
    </row>
    <row r="31" spans="1:43" ht="9" customHeight="1">
      <c r="A31" s="2"/>
      <c r="B31" s="253"/>
      <c r="C31" s="440" t="s">
        <v>16</v>
      </c>
      <c r="D31" s="448"/>
      <c r="E31" s="442"/>
      <c r="F31" s="187" t="s">
        <v>26</v>
      </c>
      <c r="G31" s="188"/>
      <c r="H31" s="189"/>
      <c r="I31" s="300"/>
      <c r="J31" s="301"/>
      <c r="K31" s="301"/>
      <c r="L31" s="301"/>
      <c r="M31" s="301"/>
      <c r="N31" s="301"/>
      <c r="O31" s="301"/>
      <c r="P31" s="301"/>
      <c r="Q31" s="302"/>
      <c r="R31" s="187" t="s">
        <v>26</v>
      </c>
      <c r="S31" s="188"/>
      <c r="T31" s="189"/>
      <c r="U31" s="194"/>
      <c r="V31" s="195"/>
      <c r="W31" s="196"/>
      <c r="X31" s="156"/>
      <c r="Y31" s="157"/>
      <c r="Z31" s="157"/>
      <c r="AA31" s="157"/>
      <c r="AB31" s="157"/>
      <c r="AC31" s="157"/>
      <c r="AD31" s="157"/>
      <c r="AE31" s="158"/>
      <c r="AI31" s="183" t="s">
        <v>35</v>
      </c>
      <c r="AJ31" s="183"/>
      <c r="AK31" s="183"/>
      <c r="AL31" s="183"/>
      <c r="AM31" s="183"/>
      <c r="AN31" s="87"/>
      <c r="AO31" s="87"/>
      <c r="AP31" s="82"/>
      <c r="AQ31" s="86"/>
    </row>
    <row r="32" spans="1:43" ht="9" customHeight="1">
      <c r="A32" s="2"/>
      <c r="B32" s="253"/>
      <c r="C32" s="443"/>
      <c r="D32" s="441"/>
      <c r="E32" s="444"/>
      <c r="F32" s="190"/>
      <c r="G32" s="178"/>
      <c r="H32" s="179"/>
      <c r="I32" s="303"/>
      <c r="J32" s="304"/>
      <c r="K32" s="304"/>
      <c r="L32" s="304"/>
      <c r="M32" s="304"/>
      <c r="N32" s="304"/>
      <c r="O32" s="304"/>
      <c r="P32" s="304"/>
      <c r="Q32" s="305"/>
      <c r="R32" s="190"/>
      <c r="S32" s="178"/>
      <c r="T32" s="179"/>
      <c r="U32" s="197"/>
      <c r="V32" s="485"/>
      <c r="W32" s="199"/>
      <c r="X32" s="156"/>
      <c r="Y32" s="157"/>
      <c r="Z32" s="157"/>
      <c r="AA32" s="157"/>
      <c r="AB32" s="157"/>
      <c r="AC32" s="157"/>
      <c r="AD32" s="157"/>
      <c r="AE32" s="158"/>
      <c r="AI32" s="183"/>
      <c r="AJ32" s="183"/>
      <c r="AK32" s="183"/>
      <c r="AL32" s="183"/>
      <c r="AM32" s="183"/>
      <c r="AN32" s="87"/>
      <c r="AO32" s="87"/>
      <c r="AP32" s="82"/>
      <c r="AQ32" s="86"/>
    </row>
    <row r="33" spans="1:43" ht="9" customHeight="1">
      <c r="A33" s="2"/>
      <c r="B33" s="253"/>
      <c r="C33" s="443"/>
      <c r="D33" s="441"/>
      <c r="E33" s="444"/>
      <c r="F33" s="150" t="s">
        <v>28</v>
      </c>
      <c r="G33" s="151"/>
      <c r="H33" s="152"/>
      <c r="I33" s="303"/>
      <c r="J33" s="304"/>
      <c r="K33" s="304"/>
      <c r="L33" s="304"/>
      <c r="M33" s="304"/>
      <c r="N33" s="304"/>
      <c r="O33" s="304"/>
      <c r="P33" s="304"/>
      <c r="Q33" s="305"/>
      <c r="R33" s="150" t="s">
        <v>28</v>
      </c>
      <c r="S33" s="151"/>
      <c r="T33" s="152"/>
      <c r="U33" s="197"/>
      <c r="V33" s="485"/>
      <c r="W33" s="199"/>
      <c r="X33" s="156"/>
      <c r="Y33" s="157"/>
      <c r="Z33" s="157"/>
      <c r="AA33" s="157"/>
      <c r="AB33" s="157"/>
      <c r="AC33" s="157"/>
      <c r="AD33" s="157"/>
      <c r="AE33" s="158"/>
      <c r="AI33" s="183" t="s">
        <v>36</v>
      </c>
      <c r="AJ33" s="183"/>
      <c r="AK33" s="183"/>
      <c r="AL33" s="183"/>
      <c r="AM33" s="183"/>
      <c r="AN33" s="87"/>
      <c r="AO33" s="87"/>
      <c r="AP33" s="82"/>
      <c r="AQ33" s="86"/>
    </row>
    <row r="34" spans="1:43" ht="9" customHeight="1">
      <c r="A34" s="2"/>
      <c r="B34" s="253"/>
      <c r="C34" s="449"/>
      <c r="D34" s="450"/>
      <c r="E34" s="451"/>
      <c r="F34" s="153"/>
      <c r="G34" s="154"/>
      <c r="H34" s="155"/>
      <c r="I34" s="317"/>
      <c r="J34" s="318"/>
      <c r="K34" s="318"/>
      <c r="L34" s="318"/>
      <c r="M34" s="318"/>
      <c r="N34" s="318"/>
      <c r="O34" s="318"/>
      <c r="P34" s="318"/>
      <c r="Q34" s="319"/>
      <c r="R34" s="153"/>
      <c r="S34" s="154"/>
      <c r="T34" s="155"/>
      <c r="U34" s="486"/>
      <c r="V34" s="487"/>
      <c r="W34" s="488"/>
      <c r="X34" s="156"/>
      <c r="Y34" s="157"/>
      <c r="Z34" s="157"/>
      <c r="AA34" s="157"/>
      <c r="AB34" s="157"/>
      <c r="AC34" s="157"/>
      <c r="AD34" s="157"/>
      <c r="AE34" s="158"/>
      <c r="AI34" s="183"/>
      <c r="AJ34" s="183"/>
      <c r="AK34" s="183"/>
      <c r="AL34" s="183"/>
      <c r="AM34" s="183"/>
      <c r="AN34" s="87"/>
      <c r="AO34" s="87"/>
      <c r="AP34" s="82"/>
      <c r="AQ34" s="86"/>
    </row>
    <row r="35" spans="1:43" ht="9" customHeight="1">
      <c r="A35" s="2"/>
      <c r="B35" s="253"/>
      <c r="C35" s="458" t="s">
        <v>37</v>
      </c>
      <c r="D35" s="459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  <c r="X35" s="156"/>
      <c r="Y35" s="157"/>
      <c r="Z35" s="157"/>
      <c r="AA35" s="157"/>
      <c r="AB35" s="157"/>
      <c r="AC35" s="157"/>
      <c r="AD35" s="157"/>
      <c r="AE35" s="158"/>
      <c r="AI35" s="183" t="s">
        <v>38</v>
      </c>
      <c r="AJ35" s="183"/>
      <c r="AK35" s="183"/>
      <c r="AL35" s="183"/>
      <c r="AM35" s="183"/>
      <c r="AN35" s="87"/>
      <c r="AO35" s="87"/>
      <c r="AP35" s="82"/>
      <c r="AQ35" s="86"/>
    </row>
    <row r="36" spans="1:43" ht="9" customHeight="1">
      <c r="A36" s="2"/>
      <c r="B36" s="253"/>
      <c r="C36" s="460"/>
      <c r="D36" s="461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9"/>
      <c r="X36" s="156"/>
      <c r="Y36" s="157"/>
      <c r="Z36" s="157"/>
      <c r="AA36" s="157"/>
      <c r="AB36" s="157"/>
      <c r="AC36" s="157"/>
      <c r="AD36" s="157"/>
      <c r="AE36" s="158"/>
      <c r="AI36" s="183"/>
      <c r="AJ36" s="183"/>
      <c r="AK36" s="183"/>
      <c r="AL36" s="183"/>
      <c r="AM36" s="183"/>
      <c r="AN36" s="87"/>
      <c r="AO36" s="87"/>
      <c r="AP36" s="82"/>
      <c r="AQ36" s="86"/>
    </row>
    <row r="37" spans="1:43" ht="9" customHeight="1">
      <c r="A37" s="2"/>
      <c r="B37" s="253"/>
      <c r="C37" s="455">
        <f>IF(VLOOKUP('入力シート'!$B$8,一覧表,17,FALSE)="","",(VLOOKUP('入力シート'!$B$8,一覧表,17,FALSE)))</f>
      </c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7"/>
      <c r="X37" s="156"/>
      <c r="Y37" s="157"/>
      <c r="Z37" s="157"/>
      <c r="AA37" s="157"/>
      <c r="AB37" s="157"/>
      <c r="AC37" s="157"/>
      <c r="AD37" s="157"/>
      <c r="AE37" s="158"/>
      <c r="AI37" s="183" t="s">
        <v>150</v>
      </c>
      <c r="AJ37" s="183"/>
      <c r="AK37" s="183"/>
      <c r="AL37" s="183"/>
      <c r="AM37" s="183"/>
      <c r="AN37" s="87"/>
      <c r="AO37" s="87"/>
      <c r="AP37" s="82"/>
      <c r="AQ37" s="86"/>
    </row>
    <row r="38" spans="1:43" ht="9" customHeight="1" thickBot="1">
      <c r="A38" s="2"/>
      <c r="B38" s="253"/>
      <c r="C38" s="455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7"/>
      <c r="X38" s="156"/>
      <c r="Y38" s="157"/>
      <c r="Z38" s="157"/>
      <c r="AA38" s="157"/>
      <c r="AB38" s="157"/>
      <c r="AC38" s="157"/>
      <c r="AD38" s="157"/>
      <c r="AE38" s="158"/>
      <c r="AI38" s="183"/>
      <c r="AJ38" s="183"/>
      <c r="AK38" s="183"/>
      <c r="AL38" s="183"/>
      <c r="AM38" s="183"/>
      <c r="AN38" s="87"/>
      <c r="AO38" s="87"/>
      <c r="AP38" s="82"/>
      <c r="AQ38" s="86"/>
    </row>
    <row r="39" spans="1:43" ht="17.25" customHeight="1" thickTop="1">
      <c r="A39" s="2"/>
      <c r="B39" s="388" t="s">
        <v>39</v>
      </c>
      <c r="C39" s="470" t="s">
        <v>40</v>
      </c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2"/>
      <c r="Q39" s="398" t="s">
        <v>41</v>
      </c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400"/>
      <c r="AP39" s="86"/>
      <c r="AQ39" s="86"/>
    </row>
    <row r="40" spans="1:31" ht="17.25" customHeight="1">
      <c r="A40" s="2"/>
      <c r="B40" s="389"/>
      <c r="C40" s="9" t="s">
        <v>42</v>
      </c>
      <c r="D40" s="381" t="s">
        <v>43</v>
      </c>
      <c r="E40" s="381"/>
      <c r="F40" s="381"/>
      <c r="G40" s="381"/>
      <c r="H40" s="382"/>
      <c r="I40" s="386" t="s">
        <v>44</v>
      </c>
      <c r="J40" s="387"/>
      <c r="K40" s="387"/>
      <c r="L40" s="11"/>
      <c r="M40" s="11"/>
      <c r="N40" s="11"/>
      <c r="O40" s="11"/>
      <c r="P40" s="11"/>
      <c r="Q40" s="12" t="s">
        <v>45</v>
      </c>
      <c r="R40" s="13"/>
      <c r="S40" s="358" t="s">
        <v>16</v>
      </c>
      <c r="T40" s="358"/>
      <c r="U40" s="262" t="s">
        <v>47</v>
      </c>
      <c r="V40" s="262"/>
      <c r="W40" s="358" t="s">
        <v>16</v>
      </c>
      <c r="X40" s="358"/>
      <c r="Y40" s="79"/>
      <c r="Z40" s="262" t="s">
        <v>47</v>
      </c>
      <c r="AA40" s="262"/>
      <c r="AB40" s="358" t="s">
        <v>16</v>
      </c>
      <c r="AC40" s="358"/>
      <c r="AD40" s="262" t="s">
        <v>47</v>
      </c>
      <c r="AE40" s="397"/>
    </row>
    <row r="41" spans="1:31" ht="17.25" customHeight="1">
      <c r="A41" s="2"/>
      <c r="B41" s="389"/>
      <c r="C41" s="383" t="s">
        <v>48</v>
      </c>
      <c r="D41" s="384"/>
      <c r="E41" s="384"/>
      <c r="F41" s="384"/>
      <c r="G41" s="384"/>
      <c r="H41" s="385"/>
      <c r="I41" s="254"/>
      <c r="J41" s="255"/>
      <c r="K41" s="255"/>
      <c r="L41" s="255"/>
      <c r="M41" s="255"/>
      <c r="N41" s="255"/>
      <c r="O41" s="255"/>
      <c r="P41" s="256"/>
      <c r="Q41" s="15"/>
      <c r="R41" s="14"/>
      <c r="S41" s="160" t="s">
        <v>16</v>
      </c>
      <c r="T41" s="160"/>
      <c r="U41" s="206" t="s">
        <v>47</v>
      </c>
      <c r="V41" s="206"/>
      <c r="W41" s="160" t="s">
        <v>16</v>
      </c>
      <c r="X41" s="160"/>
      <c r="Y41" s="78"/>
      <c r="Z41" s="206" t="s">
        <v>47</v>
      </c>
      <c r="AA41" s="206"/>
      <c r="AB41" s="160" t="s">
        <v>16</v>
      </c>
      <c r="AC41" s="160"/>
      <c r="AD41" s="206" t="s">
        <v>47</v>
      </c>
      <c r="AE41" s="207"/>
    </row>
    <row r="42" spans="1:31" ht="17.25" customHeight="1">
      <c r="A42" s="2"/>
      <c r="B42" s="389"/>
      <c r="C42" s="16" t="s">
        <v>49</v>
      </c>
      <c r="D42" s="4" t="s">
        <v>50</v>
      </c>
      <c r="E42" s="4"/>
      <c r="F42" s="4"/>
      <c r="G42" s="4"/>
      <c r="H42" s="17"/>
      <c r="I42" s="254"/>
      <c r="J42" s="255"/>
      <c r="K42" s="255"/>
      <c r="L42" s="255"/>
      <c r="M42" s="255"/>
      <c r="N42" s="255"/>
      <c r="O42" s="255"/>
      <c r="P42" s="256"/>
      <c r="Q42" s="18"/>
      <c r="R42" s="19"/>
      <c r="S42" s="208" t="s">
        <v>16</v>
      </c>
      <c r="T42" s="208"/>
      <c r="U42" s="271" t="s">
        <v>47</v>
      </c>
      <c r="V42" s="271"/>
      <c r="W42" s="208" t="s">
        <v>16</v>
      </c>
      <c r="X42" s="208"/>
      <c r="Y42" s="80"/>
      <c r="Z42" s="271" t="s">
        <v>47</v>
      </c>
      <c r="AA42" s="271"/>
      <c r="AB42" s="208" t="s">
        <v>16</v>
      </c>
      <c r="AC42" s="208"/>
      <c r="AD42" s="271" t="s">
        <v>47</v>
      </c>
      <c r="AE42" s="272"/>
    </row>
    <row r="43" spans="1:31" ht="17.25" customHeight="1">
      <c r="A43" s="2"/>
      <c r="B43" s="389"/>
      <c r="C43" s="383" t="s">
        <v>53</v>
      </c>
      <c r="D43" s="384"/>
      <c r="E43" s="384"/>
      <c r="F43" s="384"/>
      <c r="G43" s="384"/>
      <c r="H43" s="385"/>
      <c r="I43" s="254"/>
      <c r="J43" s="255"/>
      <c r="K43" s="255"/>
      <c r="L43" s="255"/>
      <c r="M43" s="255"/>
      <c r="N43" s="255"/>
      <c r="O43" s="255"/>
      <c r="P43" s="256"/>
      <c r="Q43" s="20" t="s">
        <v>54</v>
      </c>
      <c r="R43" s="476" t="s">
        <v>55</v>
      </c>
      <c r="S43" s="477"/>
      <c r="T43" s="477"/>
      <c r="U43" s="477"/>
      <c r="V43" s="477"/>
      <c r="W43" s="492" t="s">
        <v>0</v>
      </c>
      <c r="X43" s="492"/>
      <c r="Y43" s="492"/>
      <c r="Z43" s="492"/>
      <c r="AA43" s="492"/>
      <c r="AB43" s="492"/>
      <c r="AC43" s="492"/>
      <c r="AD43" s="492"/>
      <c r="AE43" s="493"/>
    </row>
    <row r="44" spans="1:31" ht="17.25" customHeight="1">
      <c r="A44" s="2"/>
      <c r="B44" s="389"/>
      <c r="C44" s="383" t="s">
        <v>56</v>
      </c>
      <c r="D44" s="384"/>
      <c r="E44" s="384"/>
      <c r="F44" s="384"/>
      <c r="G44" s="384"/>
      <c r="H44" s="384"/>
      <c r="I44" s="254"/>
      <c r="J44" s="255"/>
      <c r="K44" s="255"/>
      <c r="L44" s="255"/>
      <c r="M44" s="255"/>
      <c r="N44" s="255"/>
      <c r="O44" s="255"/>
      <c r="P44" s="256"/>
      <c r="Q44" s="21"/>
      <c r="R44" s="10"/>
      <c r="S44" s="22"/>
      <c r="T44" s="22"/>
      <c r="U44" s="22"/>
      <c r="V44" s="22"/>
      <c r="W44" s="266" t="s">
        <v>57</v>
      </c>
      <c r="X44" s="266"/>
      <c r="Y44" s="266"/>
      <c r="Z44" s="266"/>
      <c r="AA44" s="266"/>
      <c r="AB44" s="266"/>
      <c r="AC44" s="266"/>
      <c r="AD44" s="266"/>
      <c r="AE44" s="267"/>
    </row>
    <row r="45" spans="1:31" ht="17.25" customHeight="1">
      <c r="A45" s="2"/>
      <c r="B45" s="389"/>
      <c r="C45" s="9" t="s">
        <v>42</v>
      </c>
      <c r="D45" s="381" t="s">
        <v>58</v>
      </c>
      <c r="E45" s="381"/>
      <c r="F45" s="381"/>
      <c r="G45" s="381"/>
      <c r="H45" s="382"/>
      <c r="I45" s="254"/>
      <c r="J45" s="255"/>
      <c r="K45" s="255"/>
      <c r="L45" s="255"/>
      <c r="M45" s="255"/>
      <c r="N45" s="255"/>
      <c r="O45" s="255"/>
      <c r="P45" s="256"/>
      <c r="Q45" s="20" t="s">
        <v>159</v>
      </c>
      <c r="R45" s="23" t="s">
        <v>59</v>
      </c>
      <c r="S45" s="23"/>
      <c r="T45" s="24"/>
      <c r="U45" s="263" t="s">
        <v>60</v>
      </c>
      <c r="V45" s="264"/>
      <c r="W45" s="264"/>
      <c r="X45" s="264"/>
      <c r="Y45" s="264"/>
      <c r="Z45" s="264"/>
      <c r="AA45" s="264"/>
      <c r="AB45" s="264"/>
      <c r="AC45" s="264"/>
      <c r="AD45" s="264"/>
      <c r="AE45" s="265"/>
    </row>
    <row r="46" spans="1:31" ht="17.25" customHeight="1">
      <c r="A46" s="2"/>
      <c r="B46" s="389"/>
      <c r="C46" s="373" t="s">
        <v>48</v>
      </c>
      <c r="D46" s="374"/>
      <c r="E46" s="374"/>
      <c r="F46" s="374"/>
      <c r="G46" s="374"/>
      <c r="H46" s="375"/>
      <c r="I46" s="257"/>
      <c r="J46" s="258"/>
      <c r="K46" s="258"/>
      <c r="L46" s="258"/>
      <c r="M46" s="258"/>
      <c r="N46" s="258"/>
      <c r="O46" s="258"/>
      <c r="P46" s="259"/>
      <c r="Q46" s="20" t="s">
        <v>61</v>
      </c>
      <c r="R46" s="4" t="s">
        <v>62</v>
      </c>
      <c r="S46" s="25"/>
      <c r="T46" s="25"/>
      <c r="U46" s="25"/>
      <c r="V46" s="25"/>
      <c r="W46" s="89"/>
      <c r="X46" s="25"/>
      <c r="Y46" s="25"/>
      <c r="Z46" s="23"/>
      <c r="AA46" s="23"/>
      <c r="AB46" s="23"/>
      <c r="AC46" s="23"/>
      <c r="AD46" s="27"/>
      <c r="AE46" s="28"/>
    </row>
    <row r="47" spans="1:31" ht="17.25" customHeight="1">
      <c r="A47" s="2"/>
      <c r="B47" s="389"/>
      <c r="C47" s="378" t="s">
        <v>63</v>
      </c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80"/>
      <c r="Q47" s="29" t="s">
        <v>64</v>
      </c>
      <c r="R47" s="25"/>
      <c r="S47" s="25"/>
      <c r="T47" s="25"/>
      <c r="U47" s="25"/>
      <c r="V47" s="25"/>
      <c r="W47" s="89"/>
      <c r="X47" s="25"/>
      <c r="Y47" s="25"/>
      <c r="Z47" s="25"/>
      <c r="AA47" s="23"/>
      <c r="AB47" s="23"/>
      <c r="AC47" s="23"/>
      <c r="AD47" s="27"/>
      <c r="AE47" s="28"/>
    </row>
    <row r="48" spans="1:31" ht="17.25" customHeight="1">
      <c r="A48" s="2"/>
      <c r="B48" s="389"/>
      <c r="C48" s="30" t="s">
        <v>49</v>
      </c>
      <c r="D48" s="31" t="s">
        <v>65</v>
      </c>
      <c r="E48" s="31"/>
      <c r="F48" s="31"/>
      <c r="G48" s="31"/>
      <c r="H48" s="32"/>
      <c r="I48" s="504" t="s">
        <v>183</v>
      </c>
      <c r="J48" s="229"/>
      <c r="K48" s="229"/>
      <c r="L48" s="229"/>
      <c r="M48" s="229"/>
      <c r="N48" s="229"/>
      <c r="O48" s="229"/>
      <c r="P48" s="505"/>
      <c r="Q48" s="20" t="s">
        <v>66</v>
      </c>
      <c r="R48" s="33" t="s">
        <v>67</v>
      </c>
      <c r="S48" s="23"/>
      <c r="T48" s="23"/>
      <c r="U48" s="23"/>
      <c r="V48" s="23"/>
      <c r="W48" s="4"/>
      <c r="X48" s="381" t="s">
        <v>68</v>
      </c>
      <c r="Y48" s="381"/>
      <c r="Z48" s="468"/>
      <c r="AA48" s="468"/>
      <c r="AB48" s="468"/>
      <c r="AC48" s="468"/>
      <c r="AD48" s="468"/>
      <c r="AE48" s="469"/>
    </row>
    <row r="49" spans="1:31" ht="17.25" customHeight="1">
      <c r="A49" s="2"/>
      <c r="B49" s="389"/>
      <c r="C49" s="18" t="s">
        <v>49</v>
      </c>
      <c r="D49" s="118" t="s">
        <v>70</v>
      </c>
      <c r="E49" s="119"/>
      <c r="F49" s="119"/>
      <c r="G49" s="119"/>
      <c r="H49" s="120"/>
      <c r="I49" s="506" t="s">
        <v>184</v>
      </c>
      <c r="J49" s="507"/>
      <c r="K49" s="507"/>
      <c r="L49" s="507"/>
      <c r="M49" s="507"/>
      <c r="N49" s="507"/>
      <c r="O49" s="507"/>
      <c r="P49" s="508"/>
      <c r="Q49" s="20" t="s">
        <v>160</v>
      </c>
      <c r="R49" s="23" t="s">
        <v>71</v>
      </c>
      <c r="S49" s="23"/>
      <c r="T49" s="23"/>
      <c r="U49" s="23"/>
      <c r="V49" s="23"/>
      <c r="W49" s="4"/>
      <c r="X49" s="381" t="s">
        <v>68</v>
      </c>
      <c r="Y49" s="381"/>
      <c r="Z49" s="468"/>
      <c r="AA49" s="468"/>
      <c r="AB49" s="468"/>
      <c r="AC49" s="468"/>
      <c r="AD49" s="468"/>
      <c r="AE49" s="469"/>
    </row>
    <row r="50" spans="1:31" ht="17.25" customHeight="1">
      <c r="A50" s="2"/>
      <c r="B50" s="389"/>
      <c r="C50" s="121" t="s">
        <v>49</v>
      </c>
      <c r="D50" s="122" t="s">
        <v>72</v>
      </c>
      <c r="E50" s="123"/>
      <c r="F50" s="123"/>
      <c r="G50" s="123"/>
      <c r="H50" s="124"/>
      <c r="I50" s="125" t="s">
        <v>10</v>
      </c>
      <c r="J50" s="126"/>
      <c r="K50" s="127"/>
      <c r="L50" s="126"/>
      <c r="M50" s="126"/>
      <c r="N50" s="126"/>
      <c r="O50" s="126"/>
      <c r="P50" s="128"/>
      <c r="Q50" s="20" t="s">
        <v>73</v>
      </c>
      <c r="R50" s="23" t="s">
        <v>74</v>
      </c>
      <c r="S50" s="23"/>
      <c r="T50" s="23"/>
      <c r="U50" s="23"/>
      <c r="V50" s="23"/>
      <c r="W50" s="4"/>
      <c r="X50" s="23"/>
      <c r="Y50" s="23"/>
      <c r="Z50" s="23"/>
      <c r="AA50" s="23"/>
      <c r="AB50" s="23"/>
      <c r="AC50" s="23"/>
      <c r="AD50" s="23"/>
      <c r="AE50" s="28"/>
    </row>
    <row r="51" spans="1:31" ht="17.25" customHeight="1">
      <c r="A51" s="2"/>
      <c r="B51" s="253"/>
      <c r="C51" s="116" t="s">
        <v>49</v>
      </c>
      <c r="D51" s="374" t="s">
        <v>75</v>
      </c>
      <c r="E51" s="374"/>
      <c r="F51" s="374"/>
      <c r="G51" s="374"/>
      <c r="H51" s="375"/>
      <c r="I51" s="481" t="s">
        <v>76</v>
      </c>
      <c r="J51" s="482"/>
      <c r="K51" s="482"/>
      <c r="L51" s="482"/>
      <c r="M51" s="482"/>
      <c r="N51" s="482"/>
      <c r="O51" s="482"/>
      <c r="P51" s="483"/>
      <c r="Q51" s="131" t="s">
        <v>77</v>
      </c>
      <c r="R51" s="465" t="s">
        <v>78</v>
      </c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7"/>
    </row>
    <row r="52" spans="1:31" ht="17.25" customHeight="1">
      <c r="A52" s="2"/>
      <c r="B52" s="253"/>
      <c r="C52" s="478" t="s">
        <v>79</v>
      </c>
      <c r="D52" s="473" t="s">
        <v>80</v>
      </c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5"/>
      <c r="Q52" s="35" t="s">
        <v>49</v>
      </c>
      <c r="R52" s="384" t="s">
        <v>82</v>
      </c>
      <c r="S52" s="384"/>
      <c r="T52" s="384"/>
      <c r="U52" s="384"/>
      <c r="V52" s="385"/>
      <c r="W52" s="117" t="s">
        <v>44</v>
      </c>
      <c r="X52" s="23"/>
      <c r="Y52" s="23"/>
      <c r="Z52" s="23"/>
      <c r="AA52" s="14"/>
      <c r="AB52" s="14"/>
      <c r="AC52" s="14"/>
      <c r="AD52" s="14"/>
      <c r="AE52" s="28"/>
    </row>
    <row r="53" spans="1:31" ht="17.25" customHeight="1">
      <c r="A53" s="2"/>
      <c r="B53" s="253"/>
      <c r="C53" s="479"/>
      <c r="D53" s="462" t="s">
        <v>83</v>
      </c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4"/>
      <c r="Q53" s="489" t="s">
        <v>1</v>
      </c>
      <c r="R53" s="490"/>
      <c r="S53" s="490"/>
      <c r="T53" s="490"/>
      <c r="U53" s="490"/>
      <c r="V53" s="491"/>
      <c r="W53" s="90"/>
      <c r="X53" s="23"/>
      <c r="Y53" s="23"/>
      <c r="Z53" s="23"/>
      <c r="AA53" s="14"/>
      <c r="AB53" s="14"/>
      <c r="AC53" s="14"/>
      <c r="AD53" s="14"/>
      <c r="AE53" s="28"/>
    </row>
    <row r="54" spans="1:31" ht="17.25" customHeight="1">
      <c r="A54" s="2"/>
      <c r="B54" s="253"/>
      <c r="C54" s="479"/>
      <c r="D54" s="452" t="s">
        <v>84</v>
      </c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4"/>
      <c r="Q54" s="35" t="s">
        <v>49</v>
      </c>
      <c r="R54" s="384" t="s">
        <v>86</v>
      </c>
      <c r="S54" s="384"/>
      <c r="T54" s="384"/>
      <c r="U54" s="384"/>
      <c r="V54" s="385"/>
      <c r="W54" s="90"/>
      <c r="X54" s="23"/>
      <c r="Y54" s="23"/>
      <c r="Z54" s="23"/>
      <c r="AA54" s="14"/>
      <c r="AB54" s="14"/>
      <c r="AC54" s="14"/>
      <c r="AD54" s="14"/>
      <c r="AE54" s="28"/>
    </row>
    <row r="55" spans="1:31" ht="17.25" customHeight="1">
      <c r="A55" s="2"/>
      <c r="B55" s="253"/>
      <c r="C55" s="480"/>
      <c r="D55" s="129" t="s">
        <v>87</v>
      </c>
      <c r="E55" s="130"/>
      <c r="F55" s="130"/>
      <c r="G55" s="130"/>
      <c r="H55" s="130"/>
      <c r="I55" s="374" t="s">
        <v>88</v>
      </c>
      <c r="J55" s="376"/>
      <c r="K55" s="376"/>
      <c r="L55" s="376"/>
      <c r="M55" s="376"/>
      <c r="N55" s="376"/>
      <c r="O55" s="376"/>
      <c r="P55" s="377"/>
      <c r="Q55" s="370" t="s">
        <v>1</v>
      </c>
      <c r="R55" s="371"/>
      <c r="S55" s="371"/>
      <c r="T55" s="371"/>
      <c r="U55" s="371"/>
      <c r="V55" s="372"/>
      <c r="W55" s="91"/>
      <c r="X55" s="36"/>
      <c r="Y55" s="36"/>
      <c r="Z55" s="36"/>
      <c r="AA55" s="26"/>
      <c r="AB55" s="26"/>
      <c r="AC55" s="26"/>
      <c r="AD55" s="26"/>
      <c r="AE55" s="37"/>
    </row>
    <row r="56" spans="1:31" ht="17.25" customHeight="1">
      <c r="A56" s="2"/>
      <c r="B56" s="253"/>
      <c r="C56" s="228" t="s">
        <v>37</v>
      </c>
      <c r="D56" s="229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1"/>
    </row>
    <row r="57" spans="1:31" ht="17.25" customHeight="1" thickBot="1">
      <c r="A57" s="2"/>
      <c r="B57" s="390"/>
      <c r="C57" s="38"/>
      <c r="D57" s="39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3"/>
    </row>
    <row r="58" spans="1:31" ht="10.5" customHeight="1" thickTop="1">
      <c r="A58" s="2"/>
      <c r="B58" s="40"/>
      <c r="C58" s="24"/>
      <c r="D58" s="41"/>
      <c r="E58" s="41"/>
      <c r="F58" s="41"/>
      <c r="G58" s="41"/>
      <c r="H58" s="41"/>
      <c r="I58" s="41"/>
      <c r="J58" s="41"/>
      <c r="K58" s="92"/>
      <c r="L58" s="42"/>
      <c r="M58" s="42"/>
      <c r="N58" s="42"/>
      <c r="O58" s="42"/>
      <c r="P58" s="42"/>
      <c r="Q58" s="43"/>
      <c r="R58" s="44"/>
      <c r="S58" s="44"/>
      <c r="T58" s="44"/>
      <c r="U58" s="44"/>
      <c r="V58" s="44"/>
      <c r="W58" s="484"/>
      <c r="X58" s="484"/>
      <c r="Y58" s="484"/>
      <c r="Z58" s="484"/>
      <c r="AA58" s="484"/>
      <c r="AB58" s="484"/>
      <c r="AC58" s="484"/>
      <c r="AD58" s="484"/>
      <c r="AE58" s="44"/>
    </row>
    <row r="59" spans="1:31" ht="17.25" customHeight="1">
      <c r="A59" s="369"/>
      <c r="B59" s="83"/>
      <c r="C59" s="83"/>
      <c r="D59" s="83"/>
      <c r="E59" s="83"/>
      <c r="F59" s="88"/>
      <c r="G59" s="88"/>
      <c r="H59" s="88"/>
      <c r="I59" s="88"/>
      <c r="J59" s="88"/>
      <c r="K59" s="88"/>
      <c r="L59" s="88"/>
      <c r="M59" s="84"/>
      <c r="N59" s="93"/>
      <c r="O59" s="94"/>
      <c r="P59" s="94"/>
      <c r="Q59" s="78"/>
      <c r="R59" s="261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73"/>
      <c r="AE59" s="274"/>
    </row>
    <row r="60" spans="1:31" ht="17.25" customHeight="1">
      <c r="A60" s="369"/>
      <c r="B60" s="83"/>
      <c r="C60" s="83"/>
      <c r="D60" s="83"/>
      <c r="E60" s="83"/>
      <c r="F60" s="83"/>
      <c r="G60" s="83"/>
      <c r="H60" s="88"/>
      <c r="I60" s="88"/>
      <c r="J60" s="88"/>
      <c r="K60" s="95"/>
      <c r="L60" s="95"/>
      <c r="M60" s="96"/>
      <c r="N60" s="94"/>
      <c r="O60" s="94"/>
      <c r="P60" s="94"/>
      <c r="Q60" s="97"/>
      <c r="R60" s="261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7.25" customHeight="1">
      <c r="A61" s="369"/>
      <c r="B61" s="83"/>
      <c r="C61" s="3"/>
      <c r="D61" s="3"/>
      <c r="E61" s="83"/>
      <c r="F61" s="84"/>
      <c r="G61" s="83"/>
      <c r="H61" s="84"/>
      <c r="I61" s="83"/>
      <c r="J61" s="84"/>
      <c r="K61" s="83"/>
      <c r="L61" s="84"/>
      <c r="M61" s="84"/>
      <c r="N61" s="83"/>
      <c r="O61" s="84"/>
      <c r="P61" s="84"/>
      <c r="Q61" s="34"/>
      <c r="R61" s="261"/>
      <c r="S61" s="282"/>
      <c r="T61" s="282"/>
      <c r="U61" s="282"/>
      <c r="V61" s="282"/>
      <c r="W61" s="3"/>
      <c r="X61" s="3"/>
      <c r="Y61" s="3"/>
      <c r="Z61" s="3"/>
      <c r="AA61" s="3"/>
      <c r="AB61" s="3"/>
      <c r="AC61" s="3"/>
      <c r="AD61" s="3"/>
      <c r="AE61" s="3"/>
    </row>
    <row r="62" spans="1:31" ht="17.25" customHeight="1">
      <c r="A62" s="369"/>
      <c r="B62" s="83"/>
      <c r="C62" s="3"/>
      <c r="D62" s="3"/>
      <c r="E62" s="83"/>
      <c r="F62" s="84"/>
      <c r="G62" s="83"/>
      <c r="H62" s="84"/>
      <c r="I62" s="83"/>
      <c r="J62" s="84"/>
      <c r="K62" s="83"/>
      <c r="L62" s="84"/>
      <c r="M62" s="84"/>
      <c r="N62" s="83"/>
      <c r="O62" s="84"/>
      <c r="P62" s="84"/>
      <c r="Q62" s="34"/>
      <c r="R62" s="261"/>
      <c r="S62" s="98"/>
      <c r="T62" s="98"/>
      <c r="U62" s="98"/>
      <c r="V62" s="98"/>
      <c r="W62" s="3"/>
      <c r="X62" s="3"/>
      <c r="Y62" s="3"/>
      <c r="Z62" s="3"/>
      <c r="AA62" s="3"/>
      <c r="AB62" s="3"/>
      <c r="AC62" s="3"/>
      <c r="AD62" s="3"/>
      <c r="AE62" s="3"/>
    </row>
    <row r="63" spans="1:31" ht="17.25" customHeight="1">
      <c r="A63" s="369"/>
      <c r="B63" s="3"/>
      <c r="C63" s="3"/>
      <c r="D63" s="3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2"/>
      <c r="R63" s="26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3"/>
      <c r="AE63" s="3"/>
    </row>
    <row r="64" spans="1:31" ht="10.5" customHeight="1" thickBot="1">
      <c r="A64" s="2"/>
      <c r="B64" s="2"/>
      <c r="C64" s="45"/>
      <c r="D64" s="45"/>
      <c r="E64" s="45"/>
      <c r="F64" s="45"/>
      <c r="G64" s="45"/>
      <c r="H64" s="45"/>
      <c r="I64" s="45"/>
      <c r="J64" s="45"/>
      <c r="K64" s="99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99"/>
      <c r="X64" s="45"/>
      <c r="Y64" s="45"/>
      <c r="Z64" s="45"/>
      <c r="AA64" s="45"/>
      <c r="AB64" s="45"/>
      <c r="AC64" s="45"/>
      <c r="AD64" s="45"/>
      <c r="AE64" s="45"/>
    </row>
    <row r="65" spans="1:31" ht="17.25" customHeight="1" thickTop="1">
      <c r="A65" s="2"/>
      <c r="B65" s="320" t="s">
        <v>95</v>
      </c>
      <c r="C65" s="321"/>
      <c r="D65" s="321"/>
      <c r="E65" s="321"/>
      <c r="F65" s="46"/>
      <c r="G65" s="46"/>
      <c r="H65" s="46"/>
      <c r="I65" s="46"/>
      <c r="J65" s="46"/>
      <c r="K65" s="100"/>
      <c r="L65" s="46"/>
      <c r="M65" s="46"/>
      <c r="N65" s="46"/>
      <c r="O65" s="46"/>
      <c r="P65" s="46"/>
      <c r="Q65" s="46"/>
      <c r="R65" s="46"/>
      <c r="S65" s="47"/>
      <c r="T65" s="48"/>
      <c r="U65" s="47" t="s">
        <v>96</v>
      </c>
      <c r="V65" s="47"/>
      <c r="W65" s="101"/>
      <c r="X65" s="47"/>
      <c r="Y65" s="47"/>
      <c r="Z65" s="47" t="s">
        <v>97</v>
      </c>
      <c r="AA65" s="47" t="s">
        <v>98</v>
      </c>
      <c r="AB65" s="48"/>
      <c r="AC65" s="46"/>
      <c r="AD65" s="47" t="s">
        <v>99</v>
      </c>
      <c r="AE65" s="49"/>
    </row>
    <row r="66" spans="1:31" ht="17.25" customHeight="1">
      <c r="A66" s="2"/>
      <c r="B66" s="236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50"/>
      <c r="Y66" s="50"/>
      <c r="Z66" s="50"/>
      <c r="AA66" s="14" t="s">
        <v>100</v>
      </c>
      <c r="AB66" s="51"/>
      <c r="AC66" s="23"/>
      <c r="AD66" s="14" t="s">
        <v>99</v>
      </c>
      <c r="AE66" s="52"/>
    </row>
    <row r="67" spans="1:31" ht="17.25" customHeight="1">
      <c r="A67" s="2"/>
      <c r="B67" s="236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50"/>
      <c r="Y67" s="50"/>
      <c r="Z67" s="50"/>
      <c r="AA67" s="14" t="s">
        <v>163</v>
      </c>
      <c r="AB67" s="51"/>
      <c r="AC67" s="23"/>
      <c r="AD67" s="14" t="s">
        <v>99</v>
      </c>
      <c r="AE67" s="53"/>
    </row>
    <row r="68" spans="1:31" ht="17.25" customHeight="1">
      <c r="A68" s="54"/>
      <c r="B68" s="236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55"/>
      <c r="Y68" s="55"/>
      <c r="Z68" s="34"/>
      <c r="AA68" s="14" t="s">
        <v>101</v>
      </c>
      <c r="AB68" s="51"/>
      <c r="AC68" s="23"/>
      <c r="AD68" s="14" t="s">
        <v>99</v>
      </c>
      <c r="AE68" s="56"/>
    </row>
    <row r="69" spans="1:31" ht="17.25" customHeight="1">
      <c r="A69" s="54"/>
      <c r="B69" s="236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55"/>
      <c r="Y69" s="55"/>
      <c r="Z69" s="34"/>
      <c r="AA69" s="14"/>
      <c r="AB69" s="51"/>
      <c r="AC69" s="23"/>
      <c r="AD69" s="14"/>
      <c r="AE69" s="56"/>
    </row>
    <row r="70" spans="1:31" ht="17.25" customHeight="1">
      <c r="A70" s="54"/>
      <c r="B70" s="236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55"/>
      <c r="Y70" s="55"/>
      <c r="Z70" s="34"/>
      <c r="AA70" s="14"/>
      <c r="AB70" s="51"/>
      <c r="AC70" s="23"/>
      <c r="AD70" s="14"/>
      <c r="AE70" s="56"/>
    </row>
    <row r="71" spans="1:31" ht="20.25" customHeight="1" thickBot="1">
      <c r="A71" s="54"/>
      <c r="B71" s="236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55"/>
      <c r="Y71" s="55"/>
      <c r="Z71" s="34"/>
      <c r="AA71" s="14"/>
      <c r="AB71" s="51"/>
      <c r="AC71" s="23"/>
      <c r="AD71" s="14"/>
      <c r="AE71" s="57"/>
    </row>
    <row r="72" spans="1:31" ht="17.25" customHeight="1" thickTop="1">
      <c r="A72" s="2"/>
      <c r="B72" s="236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14" t="s">
        <v>102</v>
      </c>
      <c r="Y72" s="215"/>
      <c r="Z72" s="216"/>
      <c r="AA72" s="216"/>
      <c r="AB72" s="216"/>
      <c r="AC72" s="216"/>
      <c r="AD72" s="216"/>
      <c r="AE72" s="217"/>
    </row>
    <row r="73" spans="1:31" ht="17.25" customHeight="1">
      <c r="A73" s="2"/>
      <c r="B73" s="236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78"/>
      <c r="Y73" s="279"/>
      <c r="Z73" s="279"/>
      <c r="AA73" s="279"/>
      <c r="AB73" s="279"/>
      <c r="AC73" s="279"/>
      <c r="AD73" s="279"/>
      <c r="AE73" s="280"/>
    </row>
    <row r="74" spans="1:31" ht="4.5" customHeight="1">
      <c r="A74" s="2"/>
      <c r="B74" s="236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78"/>
      <c r="Y74" s="279"/>
      <c r="Z74" s="279"/>
      <c r="AA74" s="279"/>
      <c r="AB74" s="279"/>
      <c r="AC74" s="279"/>
      <c r="AD74" s="279"/>
      <c r="AE74" s="280"/>
    </row>
    <row r="75" spans="1:31" ht="17.25" customHeight="1" thickBot="1">
      <c r="A75" s="2"/>
      <c r="B75" s="238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83" t="s">
        <v>2</v>
      </c>
      <c r="Y75" s="284"/>
      <c r="Z75" s="285"/>
      <c r="AA75" s="285"/>
      <c r="AB75" s="285"/>
      <c r="AC75" s="285"/>
      <c r="AD75" s="285"/>
      <c r="AE75" s="286"/>
    </row>
    <row r="76" spans="4:31" ht="18.75" thickBot="1" thickTop="1">
      <c r="D76" s="2"/>
      <c r="E76" s="2"/>
      <c r="F76" s="2"/>
      <c r="G76" s="2"/>
      <c r="H76" s="2"/>
      <c r="I76" s="2"/>
      <c r="J76" s="2"/>
      <c r="K76" s="102"/>
      <c r="L76" s="2"/>
      <c r="M76" s="2"/>
      <c r="N76" s="2"/>
      <c r="O76" s="2"/>
      <c r="P76" s="2"/>
      <c r="Q76" s="2"/>
      <c r="R76" s="2"/>
      <c r="S76" s="2"/>
      <c r="T76" s="2"/>
      <c r="U76" s="2"/>
      <c r="V76" s="58" t="s">
        <v>103</v>
      </c>
      <c r="W76" s="212" t="s">
        <v>104</v>
      </c>
      <c r="X76" s="213"/>
      <c r="Y76" s="81"/>
      <c r="Z76" s="58" t="s">
        <v>105</v>
      </c>
      <c r="AA76" s="212" t="s">
        <v>106</v>
      </c>
      <c r="AB76" s="213"/>
      <c r="AC76" s="2"/>
      <c r="AD76" s="2"/>
      <c r="AE76" s="2"/>
    </row>
    <row r="77" spans="34:46" ht="14.25">
      <c r="AH77" s="509" t="s">
        <v>89</v>
      </c>
      <c r="AI77" s="250" t="s">
        <v>91</v>
      </c>
      <c r="AJ77" s="243"/>
      <c r="AK77" s="243" t="s">
        <v>92</v>
      </c>
      <c r="AL77" s="243"/>
      <c r="AM77" s="220" t="s">
        <v>93</v>
      </c>
      <c r="AN77" s="220"/>
      <c r="AO77" s="220" t="s">
        <v>94</v>
      </c>
      <c r="AP77" s="249"/>
      <c r="AQ77" s="218" t="s">
        <v>94</v>
      </c>
      <c r="AR77" s="219"/>
      <c r="AS77" s="243" t="s">
        <v>151</v>
      </c>
      <c r="AT77" s="244"/>
    </row>
    <row r="78" spans="34:46" ht="14.25">
      <c r="AH78" s="510"/>
      <c r="AI78" s="251"/>
      <c r="AJ78" s="245"/>
      <c r="AK78" s="245"/>
      <c r="AL78" s="245"/>
      <c r="AM78" s="221"/>
      <c r="AN78" s="221"/>
      <c r="AO78" s="221" t="s">
        <v>152</v>
      </c>
      <c r="AP78" s="247"/>
      <c r="AQ78" s="248" t="s">
        <v>153</v>
      </c>
      <c r="AR78" s="221"/>
      <c r="AS78" s="245"/>
      <c r="AT78" s="246"/>
    </row>
    <row r="79" spans="34:46" ht="17.25" customHeight="1">
      <c r="AH79" s="510"/>
      <c r="AI79" s="291"/>
      <c r="AJ79" s="289"/>
      <c r="AK79" s="289"/>
      <c r="AL79" s="289"/>
      <c r="AM79" s="289"/>
      <c r="AN79" s="289"/>
      <c r="AO79" s="289"/>
      <c r="AP79" s="298"/>
      <c r="AQ79" s="291"/>
      <c r="AR79" s="289"/>
      <c r="AS79" s="289"/>
      <c r="AT79" s="296"/>
    </row>
    <row r="80" spans="34:46" ht="17.25" customHeight="1">
      <c r="AH80" s="510"/>
      <c r="AI80" s="292"/>
      <c r="AJ80" s="290"/>
      <c r="AK80" s="290"/>
      <c r="AL80" s="290"/>
      <c r="AM80" s="290"/>
      <c r="AN80" s="290"/>
      <c r="AO80" s="290"/>
      <c r="AP80" s="299"/>
      <c r="AQ80" s="292"/>
      <c r="AR80" s="290"/>
      <c r="AS80" s="290"/>
      <c r="AT80" s="297"/>
    </row>
    <row r="81" spans="34:46" ht="17.25" customHeight="1">
      <c r="AH81" s="510"/>
      <c r="AI81" s="292"/>
      <c r="AJ81" s="290"/>
      <c r="AK81" s="290"/>
      <c r="AL81" s="290"/>
      <c r="AM81" s="290"/>
      <c r="AN81" s="290"/>
      <c r="AO81" s="290"/>
      <c r="AP81" s="299"/>
      <c r="AQ81" s="292"/>
      <c r="AR81" s="290"/>
      <c r="AS81" s="290"/>
      <c r="AT81" s="297"/>
    </row>
    <row r="82" spans="34:46" ht="24" customHeight="1" thickBot="1">
      <c r="AH82" s="511"/>
      <c r="AI82" s="209" t="s">
        <v>154</v>
      </c>
      <c r="AJ82" s="210"/>
      <c r="AK82" s="210"/>
      <c r="AL82" s="210"/>
      <c r="AM82" s="210"/>
      <c r="AN82" s="210"/>
      <c r="AO82" s="210"/>
      <c r="AP82" s="211"/>
      <c r="AQ82" s="293" t="s">
        <v>155</v>
      </c>
      <c r="AR82" s="294"/>
      <c r="AS82" s="294"/>
      <c r="AT82" s="295"/>
    </row>
    <row r="88" spans="34:43" ht="17.25" customHeight="1">
      <c r="AH88" s="275" t="s">
        <v>90</v>
      </c>
      <c r="AI88" s="191" t="s">
        <v>156</v>
      </c>
      <c r="AJ88" s="192"/>
      <c r="AK88" s="193"/>
      <c r="AL88" s="191" t="s">
        <v>157</v>
      </c>
      <c r="AM88" s="193"/>
      <c r="AN88" s="191" t="s">
        <v>157</v>
      </c>
      <c r="AO88" s="193"/>
      <c r="AP88" s="234" t="s">
        <v>8</v>
      </c>
      <c r="AQ88" s="235"/>
    </row>
    <row r="89" spans="34:43" ht="13.5">
      <c r="AH89" s="276"/>
      <c r="AI89" s="222"/>
      <c r="AJ89" s="287"/>
      <c r="AK89" s="223"/>
      <c r="AL89" s="222"/>
      <c r="AM89" s="223"/>
      <c r="AN89" s="222"/>
      <c r="AO89" s="223"/>
      <c r="AP89" s="222"/>
      <c r="AQ89" s="223"/>
    </row>
    <row r="90" spans="34:43" ht="13.5">
      <c r="AH90" s="276"/>
      <c r="AI90" s="224"/>
      <c r="AJ90" s="288"/>
      <c r="AK90" s="225"/>
      <c r="AL90" s="224"/>
      <c r="AM90" s="225"/>
      <c r="AN90" s="224"/>
      <c r="AO90" s="225"/>
      <c r="AP90" s="224"/>
      <c r="AQ90" s="225"/>
    </row>
    <row r="91" spans="34:43" ht="13.5">
      <c r="AH91" s="276"/>
      <c r="AI91" s="224"/>
      <c r="AJ91" s="288"/>
      <c r="AK91" s="225"/>
      <c r="AL91" s="224"/>
      <c r="AM91" s="225"/>
      <c r="AN91" s="224"/>
      <c r="AO91" s="225"/>
      <c r="AP91" s="224"/>
      <c r="AQ91" s="225"/>
    </row>
    <row r="92" spans="34:43" ht="13.5">
      <c r="AH92" s="276"/>
      <c r="AI92" s="240" t="s">
        <v>149</v>
      </c>
      <c r="AJ92" s="241"/>
      <c r="AK92" s="242"/>
      <c r="AL92" s="226"/>
      <c r="AM92" s="227"/>
      <c r="AN92" s="226"/>
      <c r="AO92" s="227"/>
      <c r="AP92" s="224"/>
      <c r="AQ92" s="225"/>
    </row>
    <row r="93" spans="34:43" ht="13.5">
      <c r="AH93" s="276"/>
      <c r="AI93" s="103"/>
      <c r="AJ93" s="104"/>
      <c r="AK93" s="104"/>
      <c r="AL93" s="104"/>
      <c r="AM93" s="104"/>
      <c r="AN93" s="104"/>
      <c r="AO93" s="105"/>
      <c r="AP93" s="224"/>
      <c r="AQ93" s="225"/>
    </row>
    <row r="94" spans="34:43" ht="13.5">
      <c r="AH94" s="277"/>
      <c r="AI94" s="106"/>
      <c r="AJ94" s="107"/>
      <c r="AK94" s="107"/>
      <c r="AL94" s="107"/>
      <c r="AM94" s="107"/>
      <c r="AN94" s="107"/>
      <c r="AO94" s="108"/>
      <c r="AP94" s="226"/>
      <c r="AQ94" s="227"/>
    </row>
  </sheetData>
  <sheetProtection/>
  <mergeCells count="191">
    <mergeCell ref="C8:E10"/>
    <mergeCell ref="F8:Q8"/>
    <mergeCell ref="I48:P48"/>
    <mergeCell ref="I49:P49"/>
    <mergeCell ref="C27:E30"/>
    <mergeCell ref="R27:T28"/>
    <mergeCell ref="I19:Q22"/>
    <mergeCell ref="I15:Q18"/>
    <mergeCell ref="D19:D22"/>
    <mergeCell ref="E19:E22"/>
    <mergeCell ref="C19:C22"/>
    <mergeCell ref="F15:H16"/>
    <mergeCell ref="F17:H18"/>
    <mergeCell ref="D15:D18"/>
    <mergeCell ref="C15:C17"/>
    <mergeCell ref="E16:E18"/>
    <mergeCell ref="AI19:AM20"/>
    <mergeCell ref="AI21:AM22"/>
    <mergeCell ref="AI23:AM24"/>
    <mergeCell ref="AI25:AM26"/>
    <mergeCell ref="I23:Q26"/>
    <mergeCell ref="I27:Q30"/>
    <mergeCell ref="U27:W30"/>
    <mergeCell ref="R23:T24"/>
    <mergeCell ref="R21:T22"/>
    <mergeCell ref="U19:W22"/>
    <mergeCell ref="AL88:AM88"/>
    <mergeCell ref="AI92:AK92"/>
    <mergeCell ref="AI88:AK88"/>
    <mergeCell ref="AI29:AM30"/>
    <mergeCell ref="AI31:AM32"/>
    <mergeCell ref="AI33:AM34"/>
    <mergeCell ref="AI35:AM36"/>
    <mergeCell ref="AM77:AN78"/>
    <mergeCell ref="AI77:AJ78"/>
    <mergeCell ref="AK77:AL78"/>
    <mergeCell ref="AP89:AQ94"/>
    <mergeCell ref="X37:AE38"/>
    <mergeCell ref="C56:D56"/>
    <mergeCell ref="E56:AE57"/>
    <mergeCell ref="AD41:AE41"/>
    <mergeCell ref="U40:V40"/>
    <mergeCell ref="U41:V41"/>
    <mergeCell ref="AI37:AM38"/>
    <mergeCell ref="S61:V61"/>
    <mergeCell ref="Z40:AA40"/>
    <mergeCell ref="AS79:AT81"/>
    <mergeCell ref="AQ79:AR81"/>
    <mergeCell ref="AO79:AP81"/>
    <mergeCell ref="AM79:AN81"/>
    <mergeCell ref="AS77:AT78"/>
    <mergeCell ref="AO78:AP78"/>
    <mergeCell ref="AQ78:AR78"/>
    <mergeCell ref="AO77:AP77"/>
    <mergeCell ref="AQ77:AR77"/>
    <mergeCell ref="F33:H34"/>
    <mergeCell ref="B4:B38"/>
    <mergeCell ref="I41:P46"/>
    <mergeCell ref="R59:R63"/>
    <mergeCell ref="S14:Z14"/>
    <mergeCell ref="F4:Q4"/>
    <mergeCell ref="S41:T41"/>
    <mergeCell ref="S40:T40"/>
    <mergeCell ref="C39:P39"/>
    <mergeCell ref="D40:H40"/>
    <mergeCell ref="AP88:AQ88"/>
    <mergeCell ref="AN88:AO88"/>
    <mergeCell ref="AQ82:AT82"/>
    <mergeCell ref="AI79:AJ81"/>
    <mergeCell ref="X48:AE48"/>
    <mergeCell ref="Z42:AA42"/>
    <mergeCell ref="U45:AE45"/>
    <mergeCell ref="W44:AE44"/>
    <mergeCell ref="W42:X42"/>
    <mergeCell ref="AD42:AE42"/>
    <mergeCell ref="AI89:AK91"/>
    <mergeCell ref="S63:AC63"/>
    <mergeCell ref="B66:W75"/>
    <mergeCell ref="B65:E65"/>
    <mergeCell ref="AK79:AL81"/>
    <mergeCell ref="AN89:AO92"/>
    <mergeCell ref="AL89:AM92"/>
    <mergeCell ref="W76:X76"/>
    <mergeCell ref="AA76:AB76"/>
    <mergeCell ref="X72:AE72"/>
    <mergeCell ref="X75:AE75"/>
    <mergeCell ref="AH77:AH82"/>
    <mergeCell ref="AH88:AH94"/>
    <mergeCell ref="X73:AE74"/>
    <mergeCell ref="AI82:AP82"/>
    <mergeCell ref="AI15:AM16"/>
    <mergeCell ref="X27:AE28"/>
    <mergeCell ref="X29:AE30"/>
    <mergeCell ref="X31:AE32"/>
    <mergeCell ref="X33:AE34"/>
    <mergeCell ref="AI17:AM18"/>
    <mergeCell ref="S59:V59"/>
    <mergeCell ref="AA59:AC59"/>
    <mergeCell ref="AD59:AE59"/>
    <mergeCell ref="W59:Z59"/>
    <mergeCell ref="R31:T32"/>
    <mergeCell ref="AI27:AM28"/>
    <mergeCell ref="W58:AD58"/>
    <mergeCell ref="R33:T34"/>
    <mergeCell ref="AB41:AC41"/>
    <mergeCell ref="K11:AE11"/>
    <mergeCell ref="X21:AE22"/>
    <mergeCell ref="U15:W18"/>
    <mergeCell ref="X15:AE16"/>
    <mergeCell ref="X17:AE18"/>
    <mergeCell ref="R19:T20"/>
    <mergeCell ref="X19:AE20"/>
    <mergeCell ref="AA4:AC4"/>
    <mergeCell ref="F9:Q10"/>
    <mergeCell ref="S8:AE10"/>
    <mergeCell ref="F27:H28"/>
    <mergeCell ref="F14:L14"/>
    <mergeCell ref="W4:Z4"/>
    <mergeCell ref="F23:H24"/>
    <mergeCell ref="AD4:AE4"/>
    <mergeCell ref="S5:V6"/>
    <mergeCell ref="F25:H26"/>
    <mergeCell ref="AB42:AC42"/>
    <mergeCell ref="C44:H44"/>
    <mergeCell ref="D51:H51"/>
    <mergeCell ref="I51:P51"/>
    <mergeCell ref="D45:H45"/>
    <mergeCell ref="R43:V43"/>
    <mergeCell ref="W43:AE43"/>
    <mergeCell ref="X49:AE49"/>
    <mergeCell ref="C43:H43"/>
    <mergeCell ref="A1:AE1"/>
    <mergeCell ref="AB40:AC40"/>
    <mergeCell ref="C11:E13"/>
    <mergeCell ref="C14:E14"/>
    <mergeCell ref="W40:X40"/>
    <mergeCell ref="AD40:AE40"/>
    <mergeCell ref="R8:R10"/>
    <mergeCell ref="W5:Z7"/>
    <mergeCell ref="I40:K40"/>
    <mergeCell ref="Q39:AE39"/>
    <mergeCell ref="D53:P53"/>
    <mergeCell ref="R51:AE51"/>
    <mergeCell ref="C52:C55"/>
    <mergeCell ref="D52:P52"/>
    <mergeCell ref="X35:AE36"/>
    <mergeCell ref="B39:B57"/>
    <mergeCell ref="C41:H41"/>
    <mergeCell ref="W41:X41"/>
    <mergeCell ref="Z41:AA41"/>
    <mergeCell ref="U42:V42"/>
    <mergeCell ref="D54:P54"/>
    <mergeCell ref="R54:V54"/>
    <mergeCell ref="C37:W38"/>
    <mergeCell ref="C35:D36"/>
    <mergeCell ref="S42:T42"/>
    <mergeCell ref="A59:A63"/>
    <mergeCell ref="Q55:V55"/>
    <mergeCell ref="C46:H46"/>
    <mergeCell ref="I55:P55"/>
    <mergeCell ref="C47:P47"/>
    <mergeCell ref="U31:W34"/>
    <mergeCell ref="C5:E7"/>
    <mergeCell ref="F5:Q7"/>
    <mergeCell ref="F11:J11"/>
    <mergeCell ref="F19:H20"/>
    <mergeCell ref="AA5:AC7"/>
    <mergeCell ref="S7:V7"/>
    <mergeCell ref="R15:T16"/>
    <mergeCell ref="R17:T18"/>
    <mergeCell ref="F12:AE13"/>
    <mergeCell ref="B2:AD2"/>
    <mergeCell ref="B3:AD3"/>
    <mergeCell ref="C4:E4"/>
    <mergeCell ref="R4:R7"/>
    <mergeCell ref="S4:V4"/>
    <mergeCell ref="U23:W26"/>
    <mergeCell ref="X23:AE24"/>
    <mergeCell ref="X25:AE26"/>
    <mergeCell ref="AD5:AE7"/>
    <mergeCell ref="F21:H22"/>
    <mergeCell ref="Q53:V53"/>
    <mergeCell ref="F29:H30"/>
    <mergeCell ref="F31:H32"/>
    <mergeCell ref="R25:T26"/>
    <mergeCell ref="E35:W36"/>
    <mergeCell ref="R52:V52"/>
    <mergeCell ref="C31:E34"/>
    <mergeCell ref="I31:Q34"/>
    <mergeCell ref="R29:T30"/>
    <mergeCell ref="C23:E26"/>
  </mergeCells>
  <dataValidations count="1">
    <dataValidation allowBlank="1" showInputMessage="1" showErrorMessage="1" imeMode="off" sqref="Q14 S14 F14:J14 AB14:AE14"/>
  </dataValidations>
  <printOptions/>
  <pageMargins left="0.3937007874015748" right="0.2362204724409449" top="0.3937007874015748" bottom="0.11811023622047245" header="0.5118110236220472" footer="0.11811023622047245"/>
  <pageSetup horizontalDpi="600" verticalDpi="600" orientation="portrait" paperSize="9" scale="7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A1:AT94"/>
  <sheetViews>
    <sheetView zoomScale="75" zoomScaleNormal="75" zoomScaleSheetLayoutView="75" zoomScalePageLayoutView="0" workbookViewId="0" topLeftCell="A1">
      <selection activeCell="F9" sqref="F9:Q10"/>
    </sheetView>
  </sheetViews>
  <sheetFormatPr defaultColWidth="9.00390625" defaultRowHeight="13.5"/>
  <cols>
    <col min="1" max="1" width="2.25390625" style="0" customWidth="1"/>
    <col min="2" max="2" width="3.875" style="0" customWidth="1"/>
    <col min="3" max="10" width="4.25390625" style="0" customWidth="1"/>
    <col min="11" max="11" width="3.00390625" style="85" bestFit="1" customWidth="1"/>
    <col min="12" max="12" width="4.25390625" style="0" customWidth="1"/>
    <col min="13" max="13" width="1.875" style="0" customWidth="1"/>
    <col min="14" max="22" width="4.25390625" style="0" customWidth="1"/>
    <col min="23" max="23" width="2.875" style="85" customWidth="1"/>
    <col min="24" max="24" width="4.25390625" style="0" customWidth="1"/>
    <col min="25" max="25" width="1.875" style="0" customWidth="1"/>
    <col min="26" max="30" width="4.25390625" style="0" customWidth="1"/>
    <col min="31" max="31" width="6.875" style="0" customWidth="1"/>
    <col min="32" max="32" width="0.37109375" style="0" customWidth="1"/>
    <col min="34" max="46" width="6.625" style="0" customWidth="1"/>
  </cols>
  <sheetData>
    <row r="1" spans="1:31" ht="25.5">
      <c r="A1" s="357" t="s">
        <v>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</row>
    <row r="2" spans="1:31" ht="19.5" customHeight="1">
      <c r="A2" s="1"/>
      <c r="B2" s="391" t="s">
        <v>4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1"/>
    </row>
    <row r="3" spans="1:31" ht="5.25" customHeight="1" thickBot="1">
      <c r="A3" s="1"/>
      <c r="B3" s="391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1"/>
    </row>
    <row r="4" spans="1:31" ht="26.25" customHeight="1" thickTop="1">
      <c r="A4" s="2"/>
      <c r="B4" s="252" t="s">
        <v>5</v>
      </c>
      <c r="C4" s="396" t="s">
        <v>6</v>
      </c>
      <c r="D4" s="396"/>
      <c r="E4" s="396"/>
      <c r="F4" s="268">
        <f ca="1">TODAY()</f>
        <v>42843</v>
      </c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70"/>
      <c r="R4" s="404" t="s">
        <v>7</v>
      </c>
      <c r="S4" s="368" t="s">
        <v>147</v>
      </c>
      <c r="T4" s="368"/>
      <c r="U4" s="368"/>
      <c r="V4" s="368"/>
      <c r="W4" s="368" t="s">
        <v>148</v>
      </c>
      <c r="X4" s="368"/>
      <c r="Y4" s="368"/>
      <c r="Z4" s="368"/>
      <c r="AA4" s="368" t="s">
        <v>148</v>
      </c>
      <c r="AB4" s="368"/>
      <c r="AC4" s="368"/>
      <c r="AD4" s="408" t="s">
        <v>8</v>
      </c>
      <c r="AE4" s="409"/>
    </row>
    <row r="5" spans="1:31" ht="15" customHeight="1">
      <c r="A5" s="2"/>
      <c r="B5" s="253"/>
      <c r="C5" s="363" t="s">
        <v>9</v>
      </c>
      <c r="D5" s="410"/>
      <c r="E5" s="410"/>
      <c r="F5" s="413">
        <f>IF(VLOOKUP('入力シート'!$B$8,一覧表,3,FALSE)="","",(VLOOKUP('入力シート'!$B$8,一覧表,3,FALSE)))</f>
        <v>0</v>
      </c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5"/>
      <c r="R5" s="405"/>
      <c r="S5" s="364"/>
      <c r="T5" s="281"/>
      <c r="U5" s="281"/>
      <c r="V5" s="365"/>
      <c r="W5" s="364"/>
      <c r="X5" s="281"/>
      <c r="Y5" s="281"/>
      <c r="Z5" s="365"/>
      <c r="AA5" s="364"/>
      <c r="AB5" s="281"/>
      <c r="AC5" s="365"/>
      <c r="AD5" s="364"/>
      <c r="AE5" s="365"/>
    </row>
    <row r="6" spans="1:31" ht="15" customHeight="1">
      <c r="A6" s="2"/>
      <c r="B6" s="253"/>
      <c r="C6" s="260"/>
      <c r="D6" s="411"/>
      <c r="E6" s="411"/>
      <c r="F6" s="416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8"/>
      <c r="R6" s="405"/>
      <c r="S6" s="364"/>
      <c r="T6" s="281"/>
      <c r="U6" s="281"/>
      <c r="V6" s="365"/>
      <c r="W6" s="364"/>
      <c r="X6" s="281"/>
      <c r="Y6" s="281"/>
      <c r="Z6" s="365"/>
      <c r="AA6" s="364"/>
      <c r="AB6" s="281"/>
      <c r="AC6" s="365"/>
      <c r="AD6" s="364"/>
      <c r="AE6" s="365"/>
    </row>
    <row r="7" spans="1:31" ht="15" customHeight="1" thickBot="1">
      <c r="A7" s="2"/>
      <c r="B7" s="253"/>
      <c r="C7" s="412"/>
      <c r="D7" s="412"/>
      <c r="E7" s="412"/>
      <c r="F7" s="419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1"/>
      <c r="R7" s="406"/>
      <c r="S7" s="422" t="s">
        <v>149</v>
      </c>
      <c r="T7" s="423"/>
      <c r="U7" s="423"/>
      <c r="V7" s="424"/>
      <c r="W7" s="366"/>
      <c r="X7" s="407"/>
      <c r="Y7" s="407"/>
      <c r="Z7" s="367"/>
      <c r="AA7" s="366"/>
      <c r="AB7" s="407"/>
      <c r="AC7" s="367"/>
      <c r="AD7" s="366"/>
      <c r="AE7" s="367"/>
    </row>
    <row r="8" spans="1:32" ht="25.5" customHeight="1" thickTop="1">
      <c r="A8" s="2"/>
      <c r="B8" s="253"/>
      <c r="C8" s="494" t="s">
        <v>11</v>
      </c>
      <c r="D8" s="363"/>
      <c r="E8" s="495"/>
      <c r="F8" s="501" t="s">
        <v>182</v>
      </c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3"/>
      <c r="R8" s="401" t="s">
        <v>10</v>
      </c>
      <c r="S8" s="339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1"/>
      <c r="AE8" s="342"/>
      <c r="AF8" s="5"/>
    </row>
    <row r="9" spans="1:32" ht="15" customHeight="1">
      <c r="A9" s="2"/>
      <c r="B9" s="253"/>
      <c r="C9" s="496"/>
      <c r="D9" s="260"/>
      <c r="E9" s="497"/>
      <c r="F9" s="428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30"/>
      <c r="R9" s="402"/>
      <c r="S9" s="343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4"/>
      <c r="AF9" s="5"/>
    </row>
    <row r="10" spans="1:32" ht="15" customHeight="1" thickBot="1">
      <c r="A10" s="2"/>
      <c r="B10" s="253"/>
      <c r="C10" s="498"/>
      <c r="D10" s="499"/>
      <c r="E10" s="500"/>
      <c r="F10" s="431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03"/>
      <c r="S10" s="345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7"/>
      <c r="AF10" s="5"/>
    </row>
    <row r="11" spans="1:31" ht="15" customHeight="1" thickTop="1">
      <c r="A11" s="2"/>
      <c r="B11" s="253"/>
      <c r="C11" s="359" t="s">
        <v>12</v>
      </c>
      <c r="D11" s="360"/>
      <c r="E11" s="360"/>
      <c r="F11" s="434" t="s">
        <v>13</v>
      </c>
      <c r="G11" s="435"/>
      <c r="H11" s="435"/>
      <c r="I11" s="435"/>
      <c r="J11" s="435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8"/>
    </row>
    <row r="12" spans="1:31" ht="15" customHeight="1">
      <c r="A12" s="2"/>
      <c r="B12" s="253"/>
      <c r="C12" s="360"/>
      <c r="D12" s="361"/>
      <c r="E12" s="360"/>
      <c r="F12" s="331">
        <f>IF(VLOOKUP('入力シート'!$B$8,一覧表,4,FALSE)="","",(VLOOKUP('入力シート'!$B$8,一覧表,4,FALSE)))</f>
        <v>0</v>
      </c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3"/>
    </row>
    <row r="13" spans="1:31" ht="15" customHeight="1">
      <c r="A13" s="2"/>
      <c r="B13" s="253"/>
      <c r="C13" s="362"/>
      <c r="D13" s="362"/>
      <c r="E13" s="362"/>
      <c r="F13" s="334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6"/>
    </row>
    <row r="14" spans="1:43" ht="26.25" customHeight="1">
      <c r="A14" s="2"/>
      <c r="B14" s="253"/>
      <c r="C14" s="363" t="s">
        <v>14</v>
      </c>
      <c r="D14" s="363"/>
      <c r="E14" s="363"/>
      <c r="F14" s="427">
        <f>IF(VLOOKUP('入力シート'!$B$8,一覧表,6,FALSE)="","",VLOOKUP('入力シート'!$B$8,一覧表,6,FALSE))</f>
        <v>42704</v>
      </c>
      <c r="G14" s="426"/>
      <c r="H14" s="426"/>
      <c r="I14" s="426"/>
      <c r="J14" s="426"/>
      <c r="K14" s="426"/>
      <c r="L14" s="426"/>
      <c r="M14" s="65"/>
      <c r="N14" s="110">
        <f>IF(VLOOKUP('入力シート'!$B$8,一覧表,7,FALSE)="","",VLOOKUP('入力シート'!$B$8,一覧表,7,FALSE))</f>
        <v>0</v>
      </c>
      <c r="O14" s="6" t="s">
        <v>109</v>
      </c>
      <c r="P14" s="109">
        <f>IF(VLOOKUP('入力シート'!$B$8,一覧表,8,FALSE)="","",VLOOKUP('入力シート'!$B$8,一覧表,8,FALSE))</f>
        <v>0</v>
      </c>
      <c r="Q14" s="6" t="s">
        <v>110</v>
      </c>
      <c r="R14" s="6" t="s">
        <v>114</v>
      </c>
      <c r="S14" s="426">
        <f>IF(VLOOKUP('入力シート'!$B$8,一覧表,9,FALSE)="","",VLOOKUP('入力シート'!$B$8,一覧表,9,FALSE))</f>
        <v>42704</v>
      </c>
      <c r="T14" s="426"/>
      <c r="U14" s="426"/>
      <c r="V14" s="426"/>
      <c r="W14" s="426"/>
      <c r="X14" s="426"/>
      <c r="Y14" s="426"/>
      <c r="Z14" s="426"/>
      <c r="AA14" s="65">
        <f>IF(VLOOKUP('入力シート'!$B$8,一覧表,10,FALSE)="","",VLOOKUP('入力シート'!$B$8,一覧表,10,FALSE))</f>
        <v>0</v>
      </c>
      <c r="AB14" s="6" t="s">
        <v>162</v>
      </c>
      <c r="AC14" s="110">
        <f>IF(VLOOKUP('入力シート'!$B$8,一覧表,11,FALSE)="","",VLOOKUP('入力シート'!$B$8,一覧表,11,FALSE))</f>
        <v>0</v>
      </c>
      <c r="AD14" s="6" t="s">
        <v>110</v>
      </c>
      <c r="AE14" s="59" t="s">
        <v>115</v>
      </c>
      <c r="AF14" s="85"/>
      <c r="AP14" s="86"/>
      <c r="AQ14" s="86"/>
    </row>
    <row r="15" spans="1:43" ht="9" customHeight="1">
      <c r="A15" s="2"/>
      <c r="B15" s="253"/>
      <c r="C15" s="162" t="s">
        <v>15</v>
      </c>
      <c r="D15" s="159" t="s">
        <v>16</v>
      </c>
      <c r="E15" s="7"/>
      <c r="F15" s="174" t="s">
        <v>17</v>
      </c>
      <c r="G15" s="175"/>
      <c r="H15" s="176"/>
      <c r="I15" s="174" t="s">
        <v>18</v>
      </c>
      <c r="J15" s="175"/>
      <c r="K15" s="175"/>
      <c r="L15" s="175"/>
      <c r="M15" s="175"/>
      <c r="N15" s="175"/>
      <c r="O15" s="175"/>
      <c r="P15" s="175"/>
      <c r="Q15" s="176"/>
      <c r="R15" s="174" t="s">
        <v>19</v>
      </c>
      <c r="S15" s="175"/>
      <c r="T15" s="176"/>
      <c r="U15" s="174" t="s">
        <v>20</v>
      </c>
      <c r="V15" s="175"/>
      <c r="W15" s="175"/>
      <c r="X15" s="322"/>
      <c r="Y15" s="323"/>
      <c r="Z15" s="323"/>
      <c r="AA15" s="323"/>
      <c r="AB15" s="323"/>
      <c r="AC15" s="323"/>
      <c r="AD15" s="323"/>
      <c r="AE15" s="324"/>
      <c r="AI15" s="183" t="s">
        <v>21</v>
      </c>
      <c r="AJ15" s="183"/>
      <c r="AK15" s="183"/>
      <c r="AL15" s="183"/>
      <c r="AM15" s="183"/>
      <c r="AN15" s="87"/>
      <c r="AO15" s="87"/>
      <c r="AP15" s="82"/>
      <c r="AQ15" s="86"/>
    </row>
    <row r="16" spans="1:43" ht="9" customHeight="1">
      <c r="A16" s="2"/>
      <c r="B16" s="253"/>
      <c r="C16" s="163"/>
      <c r="D16" s="160"/>
      <c r="E16" s="164" t="s">
        <v>22</v>
      </c>
      <c r="F16" s="190"/>
      <c r="G16" s="425"/>
      <c r="H16" s="179"/>
      <c r="I16" s="177"/>
      <c r="J16" s="178"/>
      <c r="K16" s="178"/>
      <c r="L16" s="178"/>
      <c r="M16" s="178"/>
      <c r="N16" s="178"/>
      <c r="O16" s="178"/>
      <c r="P16" s="178"/>
      <c r="Q16" s="179"/>
      <c r="R16" s="190"/>
      <c r="S16" s="425"/>
      <c r="T16" s="179"/>
      <c r="U16" s="177"/>
      <c r="V16" s="178"/>
      <c r="W16" s="178"/>
      <c r="X16" s="322"/>
      <c r="Y16" s="323"/>
      <c r="Z16" s="323"/>
      <c r="AA16" s="323"/>
      <c r="AB16" s="323"/>
      <c r="AC16" s="323"/>
      <c r="AD16" s="323"/>
      <c r="AE16" s="324"/>
      <c r="AI16" s="183"/>
      <c r="AJ16" s="183"/>
      <c r="AK16" s="183"/>
      <c r="AL16" s="183"/>
      <c r="AM16" s="183"/>
      <c r="AN16" s="87"/>
      <c r="AO16" s="87"/>
      <c r="AP16" s="82"/>
      <c r="AQ16" s="86"/>
    </row>
    <row r="17" spans="1:43" ht="9" customHeight="1">
      <c r="A17" s="2"/>
      <c r="B17" s="253"/>
      <c r="C17" s="163"/>
      <c r="D17" s="160"/>
      <c r="E17" s="165"/>
      <c r="F17" s="177" t="s">
        <v>23</v>
      </c>
      <c r="G17" s="425"/>
      <c r="H17" s="179"/>
      <c r="I17" s="177"/>
      <c r="J17" s="178"/>
      <c r="K17" s="178"/>
      <c r="L17" s="178"/>
      <c r="M17" s="178"/>
      <c r="N17" s="178"/>
      <c r="O17" s="178"/>
      <c r="P17" s="178"/>
      <c r="Q17" s="179"/>
      <c r="R17" s="177" t="s">
        <v>24</v>
      </c>
      <c r="S17" s="425"/>
      <c r="T17" s="179"/>
      <c r="U17" s="177"/>
      <c r="V17" s="178"/>
      <c r="W17" s="178"/>
      <c r="X17" s="322"/>
      <c r="Y17" s="323"/>
      <c r="Z17" s="323"/>
      <c r="AA17" s="323"/>
      <c r="AB17" s="323"/>
      <c r="AC17" s="323"/>
      <c r="AD17" s="323"/>
      <c r="AE17" s="324"/>
      <c r="AI17" s="183" t="s">
        <v>25</v>
      </c>
      <c r="AJ17" s="183"/>
      <c r="AK17" s="183"/>
      <c r="AL17" s="183"/>
      <c r="AM17" s="183"/>
      <c r="AN17" s="87"/>
      <c r="AO17" s="87"/>
      <c r="AP17" s="82"/>
      <c r="AQ17" s="86"/>
    </row>
    <row r="18" spans="1:43" ht="9" customHeight="1">
      <c r="A18" s="2"/>
      <c r="B18" s="253"/>
      <c r="C18" s="8"/>
      <c r="D18" s="161"/>
      <c r="E18" s="166"/>
      <c r="F18" s="180"/>
      <c r="G18" s="181"/>
      <c r="H18" s="182"/>
      <c r="I18" s="180"/>
      <c r="J18" s="181"/>
      <c r="K18" s="181"/>
      <c r="L18" s="181"/>
      <c r="M18" s="181"/>
      <c r="N18" s="181"/>
      <c r="O18" s="181"/>
      <c r="P18" s="181"/>
      <c r="Q18" s="182"/>
      <c r="R18" s="180"/>
      <c r="S18" s="181"/>
      <c r="T18" s="182"/>
      <c r="U18" s="180"/>
      <c r="V18" s="181"/>
      <c r="W18" s="181"/>
      <c r="X18" s="322"/>
      <c r="Y18" s="323"/>
      <c r="Z18" s="323"/>
      <c r="AA18" s="323"/>
      <c r="AB18" s="323"/>
      <c r="AC18" s="323"/>
      <c r="AD18" s="323"/>
      <c r="AE18" s="324"/>
      <c r="AI18" s="183"/>
      <c r="AJ18" s="183"/>
      <c r="AK18" s="183"/>
      <c r="AL18" s="183"/>
      <c r="AM18" s="183"/>
      <c r="AN18" s="87"/>
      <c r="AO18" s="87"/>
      <c r="AP18" s="82"/>
      <c r="AQ18" s="86"/>
    </row>
    <row r="19" spans="1:43" ht="9" customHeight="1">
      <c r="A19" s="2"/>
      <c r="B19" s="253"/>
      <c r="C19" s="170">
        <f>IF(VLOOKUP('入力シート'!$B$8,一覧表,12,FALSE)="","",VLOOKUP('入力シート'!$B$8,一覧表,12,FALSE))</f>
        <v>0</v>
      </c>
      <c r="D19" s="159" t="s">
        <v>16</v>
      </c>
      <c r="E19" s="167">
        <f>IF(VLOOKUP('入力シート'!$B$8,一覧表,13,FALSE)="","",VLOOKUP('入力シート'!$B$8,一覧表,13,FALSE))</f>
        <v>0</v>
      </c>
      <c r="F19" s="393" t="s">
        <v>26</v>
      </c>
      <c r="G19" s="394"/>
      <c r="H19" s="395"/>
      <c r="I19" s="348">
        <f>IF(VLOOKUP('入力シート'!$B$8,一覧表,5,FALSE)="","",(VLOOKUP('入力シート'!$B$8,一覧表,5,FALSE)))</f>
        <v>0</v>
      </c>
      <c r="J19" s="349"/>
      <c r="K19" s="349"/>
      <c r="L19" s="349"/>
      <c r="M19" s="349"/>
      <c r="N19" s="349"/>
      <c r="O19" s="349"/>
      <c r="P19" s="349"/>
      <c r="Q19" s="350"/>
      <c r="R19" s="393" t="s">
        <v>26</v>
      </c>
      <c r="S19" s="394"/>
      <c r="T19" s="395"/>
      <c r="U19" s="512">
        <f>IF(VLOOKUP('入力シート'!B8,一覧表,16,FALSE)="","",(VLOOKUP('入力シート'!B8,一覧表,16,FALSE)))</f>
        <v>0</v>
      </c>
      <c r="V19" s="513"/>
      <c r="W19" s="514"/>
      <c r="X19" s="322"/>
      <c r="Y19" s="323"/>
      <c r="Z19" s="323"/>
      <c r="AA19" s="323"/>
      <c r="AB19" s="323"/>
      <c r="AC19" s="323"/>
      <c r="AD19" s="323"/>
      <c r="AE19" s="324"/>
      <c r="AI19" s="183" t="s">
        <v>27</v>
      </c>
      <c r="AJ19" s="183"/>
      <c r="AK19" s="183"/>
      <c r="AL19" s="183"/>
      <c r="AM19" s="183"/>
      <c r="AN19" s="87"/>
      <c r="AO19" s="87"/>
      <c r="AP19" s="82"/>
      <c r="AQ19" s="86"/>
    </row>
    <row r="20" spans="1:43" ht="9" customHeight="1">
      <c r="A20" s="2"/>
      <c r="B20" s="253"/>
      <c r="C20" s="171"/>
      <c r="D20" s="160"/>
      <c r="E20" s="168"/>
      <c r="F20" s="190"/>
      <c r="G20" s="178"/>
      <c r="H20" s="179"/>
      <c r="I20" s="351"/>
      <c r="J20" s="352"/>
      <c r="K20" s="352"/>
      <c r="L20" s="352"/>
      <c r="M20" s="352"/>
      <c r="N20" s="352"/>
      <c r="O20" s="352"/>
      <c r="P20" s="352"/>
      <c r="Q20" s="353"/>
      <c r="R20" s="190"/>
      <c r="S20" s="178"/>
      <c r="T20" s="179"/>
      <c r="U20" s="515"/>
      <c r="V20" s="516"/>
      <c r="W20" s="517"/>
      <c r="X20" s="322"/>
      <c r="Y20" s="323"/>
      <c r="Z20" s="323"/>
      <c r="AA20" s="323"/>
      <c r="AB20" s="323"/>
      <c r="AC20" s="323"/>
      <c r="AD20" s="323"/>
      <c r="AE20" s="324"/>
      <c r="AI20" s="183"/>
      <c r="AJ20" s="183"/>
      <c r="AK20" s="183"/>
      <c r="AL20" s="183"/>
      <c r="AM20" s="183"/>
      <c r="AN20" s="87"/>
      <c r="AO20" s="87"/>
      <c r="AP20" s="82"/>
      <c r="AQ20" s="86"/>
    </row>
    <row r="21" spans="1:43" ht="9" customHeight="1">
      <c r="A21" s="2"/>
      <c r="B21" s="253"/>
      <c r="C21" s="171"/>
      <c r="D21" s="160"/>
      <c r="E21" s="168"/>
      <c r="F21" s="325">
        <f>IF(VLOOKUP('入力シート'!$B$8,一覧表,14,FALSE)="","",VLOOKUP('入力シート'!$B$8,一覧表,14,FALSE))</f>
        <v>0</v>
      </c>
      <c r="G21" s="326"/>
      <c r="H21" s="327"/>
      <c r="I21" s="351"/>
      <c r="J21" s="352"/>
      <c r="K21" s="352"/>
      <c r="L21" s="352"/>
      <c r="M21" s="352"/>
      <c r="N21" s="352"/>
      <c r="O21" s="352"/>
      <c r="P21" s="352"/>
      <c r="Q21" s="353"/>
      <c r="R21" s="325">
        <f>IF(VLOOKUP('入力シート'!$B$8,一覧表,15,FALSE)="","",VLOOKUP('入力シート'!$B$8,一覧表,15,FALSE))</f>
        <v>0</v>
      </c>
      <c r="S21" s="326"/>
      <c r="T21" s="327"/>
      <c r="U21" s="515"/>
      <c r="V21" s="516"/>
      <c r="W21" s="517"/>
      <c r="X21" s="322"/>
      <c r="Y21" s="323"/>
      <c r="Z21" s="323"/>
      <c r="AA21" s="323"/>
      <c r="AB21" s="323"/>
      <c r="AC21" s="323"/>
      <c r="AD21" s="323"/>
      <c r="AE21" s="324"/>
      <c r="AI21" s="183" t="s">
        <v>29</v>
      </c>
      <c r="AJ21" s="183"/>
      <c r="AK21" s="183"/>
      <c r="AL21" s="183"/>
      <c r="AM21" s="183"/>
      <c r="AN21" s="87"/>
      <c r="AO21" s="87"/>
      <c r="AP21" s="82"/>
      <c r="AQ21" s="86"/>
    </row>
    <row r="22" spans="1:43" ht="9" customHeight="1">
      <c r="A22" s="2"/>
      <c r="B22" s="253"/>
      <c r="C22" s="172"/>
      <c r="D22" s="173"/>
      <c r="E22" s="169"/>
      <c r="F22" s="328"/>
      <c r="G22" s="329"/>
      <c r="H22" s="330"/>
      <c r="I22" s="354"/>
      <c r="J22" s="355"/>
      <c r="K22" s="355"/>
      <c r="L22" s="355"/>
      <c r="M22" s="355"/>
      <c r="N22" s="355"/>
      <c r="O22" s="355"/>
      <c r="P22" s="355"/>
      <c r="Q22" s="356"/>
      <c r="R22" s="328"/>
      <c r="S22" s="329"/>
      <c r="T22" s="330"/>
      <c r="U22" s="518"/>
      <c r="V22" s="519"/>
      <c r="W22" s="520"/>
      <c r="X22" s="322"/>
      <c r="Y22" s="323"/>
      <c r="Z22" s="323"/>
      <c r="AA22" s="323"/>
      <c r="AB22" s="323"/>
      <c r="AC22" s="323"/>
      <c r="AD22" s="323"/>
      <c r="AE22" s="324"/>
      <c r="AI22" s="183"/>
      <c r="AJ22" s="183"/>
      <c r="AK22" s="183"/>
      <c r="AL22" s="183"/>
      <c r="AM22" s="183"/>
      <c r="AN22" s="87"/>
      <c r="AO22" s="87"/>
      <c r="AP22" s="82"/>
      <c r="AQ22" s="86"/>
    </row>
    <row r="23" spans="1:43" ht="9" customHeight="1">
      <c r="A23" s="2"/>
      <c r="B23" s="253"/>
      <c r="C23" s="440" t="s">
        <v>30</v>
      </c>
      <c r="D23" s="441"/>
      <c r="E23" s="442"/>
      <c r="F23" s="187" t="s">
        <v>26</v>
      </c>
      <c r="G23" s="188"/>
      <c r="H23" s="189"/>
      <c r="I23" s="300"/>
      <c r="J23" s="301"/>
      <c r="K23" s="301"/>
      <c r="L23" s="301"/>
      <c r="M23" s="301"/>
      <c r="N23" s="301"/>
      <c r="O23" s="301"/>
      <c r="P23" s="301"/>
      <c r="Q23" s="302"/>
      <c r="R23" s="187" t="s">
        <v>26</v>
      </c>
      <c r="S23" s="188"/>
      <c r="T23" s="189"/>
      <c r="U23" s="194"/>
      <c r="V23" s="195"/>
      <c r="W23" s="196"/>
      <c r="X23" s="156"/>
      <c r="Y23" s="157"/>
      <c r="Z23" s="157"/>
      <c r="AA23" s="157"/>
      <c r="AB23" s="157"/>
      <c r="AC23" s="157"/>
      <c r="AD23" s="157"/>
      <c r="AE23" s="158"/>
      <c r="AI23" s="183" t="s">
        <v>31</v>
      </c>
      <c r="AJ23" s="183"/>
      <c r="AK23" s="183"/>
      <c r="AL23" s="183"/>
      <c r="AM23" s="183"/>
      <c r="AN23" s="87"/>
      <c r="AO23" s="87"/>
      <c r="AP23" s="82"/>
      <c r="AQ23" s="86"/>
    </row>
    <row r="24" spans="1:43" ht="9" customHeight="1">
      <c r="A24" s="2"/>
      <c r="B24" s="253"/>
      <c r="C24" s="443"/>
      <c r="D24" s="441"/>
      <c r="E24" s="444"/>
      <c r="F24" s="190"/>
      <c r="G24" s="178"/>
      <c r="H24" s="179"/>
      <c r="I24" s="303"/>
      <c r="J24" s="304"/>
      <c r="K24" s="304"/>
      <c r="L24" s="304"/>
      <c r="M24" s="304"/>
      <c r="N24" s="304"/>
      <c r="O24" s="304"/>
      <c r="P24" s="304"/>
      <c r="Q24" s="305"/>
      <c r="R24" s="190"/>
      <c r="S24" s="178"/>
      <c r="T24" s="179"/>
      <c r="U24" s="197"/>
      <c r="V24" s="485"/>
      <c r="W24" s="199"/>
      <c r="X24" s="156"/>
      <c r="Y24" s="157"/>
      <c r="Z24" s="157"/>
      <c r="AA24" s="157"/>
      <c r="AB24" s="157"/>
      <c r="AC24" s="157"/>
      <c r="AD24" s="157"/>
      <c r="AE24" s="158"/>
      <c r="AI24" s="183"/>
      <c r="AJ24" s="183"/>
      <c r="AK24" s="183"/>
      <c r="AL24" s="183"/>
      <c r="AM24" s="183"/>
      <c r="AN24" s="87"/>
      <c r="AO24" s="87"/>
      <c r="AP24" s="82"/>
      <c r="AQ24" s="86"/>
    </row>
    <row r="25" spans="1:43" ht="9" customHeight="1">
      <c r="A25" s="2"/>
      <c r="B25" s="253"/>
      <c r="C25" s="443"/>
      <c r="D25" s="441"/>
      <c r="E25" s="444"/>
      <c r="F25" s="150" t="s">
        <v>28</v>
      </c>
      <c r="G25" s="151"/>
      <c r="H25" s="152"/>
      <c r="I25" s="303"/>
      <c r="J25" s="304"/>
      <c r="K25" s="304"/>
      <c r="L25" s="304"/>
      <c r="M25" s="304"/>
      <c r="N25" s="304"/>
      <c r="O25" s="304"/>
      <c r="P25" s="304"/>
      <c r="Q25" s="305"/>
      <c r="R25" s="150" t="s">
        <v>28</v>
      </c>
      <c r="S25" s="151"/>
      <c r="T25" s="152"/>
      <c r="U25" s="197"/>
      <c r="V25" s="485"/>
      <c r="W25" s="199"/>
      <c r="X25" s="156"/>
      <c r="Y25" s="157"/>
      <c r="Z25" s="157"/>
      <c r="AA25" s="157"/>
      <c r="AB25" s="157"/>
      <c r="AC25" s="157"/>
      <c r="AD25" s="157"/>
      <c r="AE25" s="158"/>
      <c r="AI25" s="183" t="s">
        <v>32</v>
      </c>
      <c r="AJ25" s="183"/>
      <c r="AK25" s="183"/>
      <c r="AL25" s="183"/>
      <c r="AM25" s="183"/>
      <c r="AN25" s="87"/>
      <c r="AO25" s="87"/>
      <c r="AP25" s="82"/>
      <c r="AQ25" s="86"/>
    </row>
    <row r="26" spans="1:43" ht="9" customHeight="1">
      <c r="A26" s="2"/>
      <c r="B26" s="253"/>
      <c r="C26" s="445"/>
      <c r="D26" s="446"/>
      <c r="E26" s="447"/>
      <c r="F26" s="184"/>
      <c r="G26" s="185"/>
      <c r="H26" s="186"/>
      <c r="I26" s="306"/>
      <c r="J26" s="307"/>
      <c r="K26" s="307"/>
      <c r="L26" s="307"/>
      <c r="M26" s="307"/>
      <c r="N26" s="307"/>
      <c r="O26" s="307"/>
      <c r="P26" s="307"/>
      <c r="Q26" s="308"/>
      <c r="R26" s="184"/>
      <c r="S26" s="185"/>
      <c r="T26" s="186"/>
      <c r="U26" s="200"/>
      <c r="V26" s="201"/>
      <c r="W26" s="202"/>
      <c r="X26" s="156"/>
      <c r="Y26" s="157"/>
      <c r="Z26" s="157"/>
      <c r="AA26" s="157"/>
      <c r="AB26" s="157"/>
      <c r="AC26" s="157"/>
      <c r="AD26" s="157"/>
      <c r="AE26" s="158"/>
      <c r="AI26" s="183"/>
      <c r="AJ26" s="183"/>
      <c r="AK26" s="183"/>
      <c r="AL26" s="183"/>
      <c r="AM26" s="183"/>
      <c r="AN26" s="87"/>
      <c r="AO26" s="87"/>
      <c r="AP26" s="82"/>
      <c r="AQ26" s="86"/>
    </row>
    <row r="27" spans="1:43" ht="9" customHeight="1">
      <c r="A27" s="2"/>
      <c r="B27" s="253"/>
      <c r="C27" s="440" t="s">
        <v>16</v>
      </c>
      <c r="D27" s="448"/>
      <c r="E27" s="442"/>
      <c r="F27" s="187" t="s">
        <v>26</v>
      </c>
      <c r="G27" s="188"/>
      <c r="H27" s="189"/>
      <c r="I27" s="300"/>
      <c r="J27" s="309"/>
      <c r="K27" s="309"/>
      <c r="L27" s="309"/>
      <c r="M27" s="309"/>
      <c r="N27" s="309"/>
      <c r="O27" s="309"/>
      <c r="P27" s="309"/>
      <c r="Q27" s="310"/>
      <c r="R27" s="187" t="s">
        <v>26</v>
      </c>
      <c r="S27" s="188"/>
      <c r="T27" s="189"/>
      <c r="U27" s="194"/>
      <c r="V27" s="195"/>
      <c r="W27" s="196"/>
      <c r="X27" s="156"/>
      <c r="Y27" s="157"/>
      <c r="Z27" s="157"/>
      <c r="AA27" s="157"/>
      <c r="AB27" s="157"/>
      <c r="AC27" s="157"/>
      <c r="AD27" s="157"/>
      <c r="AE27" s="158"/>
      <c r="AI27" s="183" t="s">
        <v>33</v>
      </c>
      <c r="AJ27" s="183"/>
      <c r="AK27" s="183"/>
      <c r="AL27" s="183"/>
      <c r="AM27" s="183"/>
      <c r="AN27" s="87"/>
      <c r="AO27" s="87"/>
      <c r="AP27" s="82"/>
      <c r="AQ27" s="86"/>
    </row>
    <row r="28" spans="1:43" ht="9" customHeight="1">
      <c r="A28" s="2"/>
      <c r="B28" s="253"/>
      <c r="C28" s="443"/>
      <c r="D28" s="441"/>
      <c r="E28" s="444"/>
      <c r="F28" s="203"/>
      <c r="G28" s="204"/>
      <c r="H28" s="205"/>
      <c r="I28" s="311"/>
      <c r="J28" s="312"/>
      <c r="K28" s="312"/>
      <c r="L28" s="312"/>
      <c r="M28" s="312"/>
      <c r="N28" s="312"/>
      <c r="O28" s="312"/>
      <c r="P28" s="312"/>
      <c r="Q28" s="313"/>
      <c r="R28" s="203"/>
      <c r="S28" s="204"/>
      <c r="T28" s="205"/>
      <c r="U28" s="197"/>
      <c r="V28" s="198"/>
      <c r="W28" s="199"/>
      <c r="X28" s="156"/>
      <c r="Y28" s="157"/>
      <c r="Z28" s="157"/>
      <c r="AA28" s="157"/>
      <c r="AB28" s="157"/>
      <c r="AC28" s="157"/>
      <c r="AD28" s="157"/>
      <c r="AE28" s="158"/>
      <c r="AI28" s="183"/>
      <c r="AJ28" s="183"/>
      <c r="AK28" s="183"/>
      <c r="AL28" s="183"/>
      <c r="AM28" s="183"/>
      <c r="AN28" s="87"/>
      <c r="AO28" s="87"/>
      <c r="AP28" s="82"/>
      <c r="AQ28" s="86"/>
    </row>
    <row r="29" spans="1:43" ht="9" customHeight="1">
      <c r="A29" s="2"/>
      <c r="B29" s="253"/>
      <c r="C29" s="443"/>
      <c r="D29" s="441"/>
      <c r="E29" s="444"/>
      <c r="F29" s="150" t="s">
        <v>28</v>
      </c>
      <c r="G29" s="151"/>
      <c r="H29" s="152"/>
      <c r="I29" s="311"/>
      <c r="J29" s="312"/>
      <c r="K29" s="312"/>
      <c r="L29" s="312"/>
      <c r="M29" s="312"/>
      <c r="N29" s="312"/>
      <c r="O29" s="312"/>
      <c r="P29" s="312"/>
      <c r="Q29" s="313"/>
      <c r="R29" s="150" t="s">
        <v>28</v>
      </c>
      <c r="S29" s="151"/>
      <c r="T29" s="152"/>
      <c r="U29" s="197"/>
      <c r="V29" s="198"/>
      <c r="W29" s="199"/>
      <c r="X29" s="156"/>
      <c r="Y29" s="157"/>
      <c r="Z29" s="157"/>
      <c r="AA29" s="157"/>
      <c r="AB29" s="157"/>
      <c r="AC29" s="157"/>
      <c r="AD29" s="157"/>
      <c r="AE29" s="158"/>
      <c r="AI29" s="183" t="s">
        <v>34</v>
      </c>
      <c r="AJ29" s="183"/>
      <c r="AK29" s="183"/>
      <c r="AL29" s="183"/>
      <c r="AM29" s="183"/>
      <c r="AN29" s="87"/>
      <c r="AO29" s="87"/>
      <c r="AP29" s="82"/>
      <c r="AQ29" s="86"/>
    </row>
    <row r="30" spans="1:43" ht="9" customHeight="1">
      <c r="A30" s="2"/>
      <c r="B30" s="253"/>
      <c r="C30" s="445"/>
      <c r="D30" s="446"/>
      <c r="E30" s="447"/>
      <c r="F30" s="184"/>
      <c r="G30" s="185"/>
      <c r="H30" s="186"/>
      <c r="I30" s="314"/>
      <c r="J30" s="315"/>
      <c r="K30" s="315"/>
      <c r="L30" s="315"/>
      <c r="M30" s="315"/>
      <c r="N30" s="315"/>
      <c r="O30" s="315"/>
      <c r="P30" s="315"/>
      <c r="Q30" s="316"/>
      <c r="R30" s="184"/>
      <c r="S30" s="185"/>
      <c r="T30" s="186"/>
      <c r="U30" s="200"/>
      <c r="V30" s="201"/>
      <c r="W30" s="202"/>
      <c r="X30" s="156"/>
      <c r="Y30" s="157"/>
      <c r="Z30" s="157"/>
      <c r="AA30" s="157"/>
      <c r="AB30" s="157"/>
      <c r="AC30" s="157"/>
      <c r="AD30" s="157"/>
      <c r="AE30" s="158"/>
      <c r="AI30" s="183"/>
      <c r="AJ30" s="183"/>
      <c r="AK30" s="183"/>
      <c r="AL30" s="183"/>
      <c r="AM30" s="183"/>
      <c r="AN30" s="87"/>
      <c r="AO30" s="87"/>
      <c r="AP30" s="82"/>
      <c r="AQ30" s="86"/>
    </row>
    <row r="31" spans="1:43" ht="9" customHeight="1">
      <c r="A31" s="2"/>
      <c r="B31" s="253"/>
      <c r="C31" s="440" t="s">
        <v>16</v>
      </c>
      <c r="D31" s="448"/>
      <c r="E31" s="442"/>
      <c r="F31" s="187" t="s">
        <v>26</v>
      </c>
      <c r="G31" s="188"/>
      <c r="H31" s="189"/>
      <c r="I31" s="300"/>
      <c r="J31" s="301"/>
      <c r="K31" s="301"/>
      <c r="L31" s="301"/>
      <c r="M31" s="301"/>
      <c r="N31" s="301"/>
      <c r="O31" s="301"/>
      <c r="P31" s="301"/>
      <c r="Q31" s="302"/>
      <c r="R31" s="187" t="s">
        <v>26</v>
      </c>
      <c r="S31" s="188"/>
      <c r="T31" s="189"/>
      <c r="U31" s="194"/>
      <c r="V31" s="195"/>
      <c r="W31" s="196"/>
      <c r="X31" s="156"/>
      <c r="Y31" s="157"/>
      <c r="Z31" s="157"/>
      <c r="AA31" s="157"/>
      <c r="AB31" s="157"/>
      <c r="AC31" s="157"/>
      <c r="AD31" s="157"/>
      <c r="AE31" s="158"/>
      <c r="AI31" s="183" t="s">
        <v>35</v>
      </c>
      <c r="AJ31" s="183"/>
      <c r="AK31" s="183"/>
      <c r="AL31" s="183"/>
      <c r="AM31" s="183"/>
      <c r="AN31" s="87"/>
      <c r="AO31" s="87"/>
      <c r="AP31" s="82"/>
      <c r="AQ31" s="86"/>
    </row>
    <row r="32" spans="1:43" ht="9" customHeight="1">
      <c r="A32" s="2"/>
      <c r="B32" s="253"/>
      <c r="C32" s="443"/>
      <c r="D32" s="441"/>
      <c r="E32" s="444"/>
      <c r="F32" s="190"/>
      <c r="G32" s="178"/>
      <c r="H32" s="179"/>
      <c r="I32" s="303"/>
      <c r="J32" s="304"/>
      <c r="K32" s="304"/>
      <c r="L32" s="304"/>
      <c r="M32" s="304"/>
      <c r="N32" s="304"/>
      <c r="O32" s="304"/>
      <c r="P32" s="304"/>
      <c r="Q32" s="305"/>
      <c r="R32" s="190"/>
      <c r="S32" s="178"/>
      <c r="T32" s="179"/>
      <c r="U32" s="197"/>
      <c r="V32" s="485"/>
      <c r="W32" s="199"/>
      <c r="X32" s="156"/>
      <c r="Y32" s="157"/>
      <c r="Z32" s="157"/>
      <c r="AA32" s="157"/>
      <c r="AB32" s="157"/>
      <c r="AC32" s="157"/>
      <c r="AD32" s="157"/>
      <c r="AE32" s="158"/>
      <c r="AI32" s="183"/>
      <c r="AJ32" s="183"/>
      <c r="AK32" s="183"/>
      <c r="AL32" s="183"/>
      <c r="AM32" s="183"/>
      <c r="AN32" s="87"/>
      <c r="AO32" s="87"/>
      <c r="AP32" s="82"/>
      <c r="AQ32" s="86"/>
    </row>
    <row r="33" spans="1:43" ht="9" customHeight="1">
      <c r="A33" s="2"/>
      <c r="B33" s="253"/>
      <c r="C33" s="443"/>
      <c r="D33" s="441"/>
      <c r="E33" s="444"/>
      <c r="F33" s="150" t="s">
        <v>28</v>
      </c>
      <c r="G33" s="151"/>
      <c r="H33" s="152"/>
      <c r="I33" s="303"/>
      <c r="J33" s="304"/>
      <c r="K33" s="304"/>
      <c r="L33" s="304"/>
      <c r="M33" s="304"/>
      <c r="N33" s="304"/>
      <c r="O33" s="304"/>
      <c r="P33" s="304"/>
      <c r="Q33" s="305"/>
      <c r="R33" s="150" t="s">
        <v>28</v>
      </c>
      <c r="S33" s="151"/>
      <c r="T33" s="152"/>
      <c r="U33" s="197"/>
      <c r="V33" s="485"/>
      <c r="W33" s="199"/>
      <c r="X33" s="156"/>
      <c r="Y33" s="157"/>
      <c r="Z33" s="157"/>
      <c r="AA33" s="157"/>
      <c r="AB33" s="157"/>
      <c r="AC33" s="157"/>
      <c r="AD33" s="157"/>
      <c r="AE33" s="158"/>
      <c r="AI33" s="183" t="s">
        <v>36</v>
      </c>
      <c r="AJ33" s="183"/>
      <c r="AK33" s="183"/>
      <c r="AL33" s="183"/>
      <c r="AM33" s="183"/>
      <c r="AN33" s="87"/>
      <c r="AO33" s="87"/>
      <c r="AP33" s="82"/>
      <c r="AQ33" s="86"/>
    </row>
    <row r="34" spans="1:43" ht="9" customHeight="1">
      <c r="A34" s="2"/>
      <c r="B34" s="253"/>
      <c r="C34" s="449"/>
      <c r="D34" s="450"/>
      <c r="E34" s="451"/>
      <c r="F34" s="153"/>
      <c r="G34" s="154"/>
      <c r="H34" s="155"/>
      <c r="I34" s="317"/>
      <c r="J34" s="318"/>
      <c r="K34" s="318"/>
      <c r="L34" s="318"/>
      <c r="M34" s="318"/>
      <c r="N34" s="318"/>
      <c r="O34" s="318"/>
      <c r="P34" s="318"/>
      <c r="Q34" s="319"/>
      <c r="R34" s="153"/>
      <c r="S34" s="154"/>
      <c r="T34" s="155"/>
      <c r="U34" s="486"/>
      <c r="V34" s="487"/>
      <c r="W34" s="488"/>
      <c r="X34" s="156"/>
      <c r="Y34" s="157"/>
      <c r="Z34" s="157"/>
      <c r="AA34" s="157"/>
      <c r="AB34" s="157"/>
      <c r="AC34" s="157"/>
      <c r="AD34" s="157"/>
      <c r="AE34" s="158"/>
      <c r="AI34" s="183"/>
      <c r="AJ34" s="183"/>
      <c r="AK34" s="183"/>
      <c r="AL34" s="183"/>
      <c r="AM34" s="183"/>
      <c r="AN34" s="87"/>
      <c r="AO34" s="87"/>
      <c r="AP34" s="82"/>
      <c r="AQ34" s="86"/>
    </row>
    <row r="35" spans="1:43" ht="9" customHeight="1">
      <c r="A35" s="2"/>
      <c r="B35" s="253"/>
      <c r="C35" s="458" t="s">
        <v>37</v>
      </c>
      <c r="D35" s="459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  <c r="X35" s="156"/>
      <c r="Y35" s="157"/>
      <c r="Z35" s="157"/>
      <c r="AA35" s="157"/>
      <c r="AB35" s="157"/>
      <c r="AC35" s="157"/>
      <c r="AD35" s="157"/>
      <c r="AE35" s="158"/>
      <c r="AI35" s="183" t="s">
        <v>38</v>
      </c>
      <c r="AJ35" s="183"/>
      <c r="AK35" s="183"/>
      <c r="AL35" s="183"/>
      <c r="AM35" s="183"/>
      <c r="AN35" s="87"/>
      <c r="AO35" s="87"/>
      <c r="AP35" s="82"/>
      <c r="AQ35" s="86"/>
    </row>
    <row r="36" spans="1:43" ht="9" customHeight="1">
      <c r="A36" s="2"/>
      <c r="B36" s="253"/>
      <c r="C36" s="460"/>
      <c r="D36" s="461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9"/>
      <c r="X36" s="156"/>
      <c r="Y36" s="157"/>
      <c r="Z36" s="157"/>
      <c r="AA36" s="157"/>
      <c r="AB36" s="157"/>
      <c r="AC36" s="157"/>
      <c r="AD36" s="157"/>
      <c r="AE36" s="158"/>
      <c r="AI36" s="183"/>
      <c r="AJ36" s="183"/>
      <c r="AK36" s="183"/>
      <c r="AL36" s="183"/>
      <c r="AM36" s="183"/>
      <c r="AN36" s="87"/>
      <c r="AO36" s="87"/>
      <c r="AP36" s="82"/>
      <c r="AQ36" s="86"/>
    </row>
    <row r="37" spans="1:43" ht="9" customHeight="1">
      <c r="A37" s="2"/>
      <c r="B37" s="253"/>
      <c r="C37" s="455">
        <f>IF(VLOOKUP('入力シート'!$B$8,一覧表,17,FALSE)="","",(VLOOKUP('入力シート'!$B$8,一覧表,17,FALSE)))</f>
      </c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7"/>
      <c r="X37" s="156"/>
      <c r="Y37" s="157"/>
      <c r="Z37" s="157"/>
      <c r="AA37" s="157"/>
      <c r="AB37" s="157"/>
      <c r="AC37" s="157"/>
      <c r="AD37" s="157"/>
      <c r="AE37" s="158"/>
      <c r="AI37" s="183" t="s">
        <v>150</v>
      </c>
      <c r="AJ37" s="183"/>
      <c r="AK37" s="183"/>
      <c r="AL37" s="183"/>
      <c r="AM37" s="183"/>
      <c r="AN37" s="87"/>
      <c r="AO37" s="87"/>
      <c r="AP37" s="82"/>
      <c r="AQ37" s="86"/>
    </row>
    <row r="38" spans="1:43" ht="9" customHeight="1" thickBot="1">
      <c r="A38" s="2"/>
      <c r="B38" s="253"/>
      <c r="C38" s="455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7"/>
      <c r="X38" s="156"/>
      <c r="Y38" s="157"/>
      <c r="Z38" s="157"/>
      <c r="AA38" s="157"/>
      <c r="AB38" s="157"/>
      <c r="AC38" s="157"/>
      <c r="AD38" s="157"/>
      <c r="AE38" s="158"/>
      <c r="AI38" s="183"/>
      <c r="AJ38" s="183"/>
      <c r="AK38" s="183"/>
      <c r="AL38" s="183"/>
      <c r="AM38" s="183"/>
      <c r="AN38" s="87"/>
      <c r="AO38" s="87"/>
      <c r="AP38" s="82"/>
      <c r="AQ38" s="86"/>
    </row>
    <row r="39" spans="1:43" ht="17.25" customHeight="1" thickTop="1">
      <c r="A39" s="2"/>
      <c r="B39" s="388" t="s">
        <v>39</v>
      </c>
      <c r="C39" s="470" t="s">
        <v>40</v>
      </c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2"/>
      <c r="Q39" s="398" t="s">
        <v>41</v>
      </c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400"/>
      <c r="AP39" s="86"/>
      <c r="AQ39" s="86"/>
    </row>
    <row r="40" spans="1:31" ht="17.25" customHeight="1">
      <c r="A40" s="2"/>
      <c r="B40" s="389"/>
      <c r="C40" s="9" t="s">
        <v>42</v>
      </c>
      <c r="D40" s="381" t="s">
        <v>43</v>
      </c>
      <c r="E40" s="381"/>
      <c r="F40" s="381"/>
      <c r="G40" s="381"/>
      <c r="H40" s="382"/>
      <c r="I40" s="386" t="s">
        <v>44</v>
      </c>
      <c r="J40" s="387"/>
      <c r="K40" s="387"/>
      <c r="L40" s="11"/>
      <c r="M40" s="11"/>
      <c r="N40" s="11"/>
      <c r="O40" s="11"/>
      <c r="P40" s="11"/>
      <c r="Q40" s="12" t="s">
        <v>45</v>
      </c>
      <c r="R40" s="13"/>
      <c r="S40" s="358" t="s">
        <v>16</v>
      </c>
      <c r="T40" s="358"/>
      <c r="U40" s="262" t="s">
        <v>47</v>
      </c>
      <c r="V40" s="262"/>
      <c r="W40" s="358" t="s">
        <v>16</v>
      </c>
      <c r="X40" s="358"/>
      <c r="Y40" s="79"/>
      <c r="Z40" s="262" t="s">
        <v>47</v>
      </c>
      <c r="AA40" s="262"/>
      <c r="AB40" s="358" t="s">
        <v>16</v>
      </c>
      <c r="AC40" s="358"/>
      <c r="AD40" s="262" t="s">
        <v>47</v>
      </c>
      <c r="AE40" s="397"/>
    </row>
    <row r="41" spans="1:31" ht="17.25" customHeight="1">
      <c r="A41" s="2"/>
      <c r="B41" s="389"/>
      <c r="C41" s="383" t="s">
        <v>48</v>
      </c>
      <c r="D41" s="384"/>
      <c r="E41" s="384"/>
      <c r="F41" s="384"/>
      <c r="G41" s="384"/>
      <c r="H41" s="385"/>
      <c r="I41" s="254"/>
      <c r="J41" s="255"/>
      <c r="K41" s="255"/>
      <c r="L41" s="255"/>
      <c r="M41" s="255"/>
      <c r="N41" s="255"/>
      <c r="O41" s="255"/>
      <c r="P41" s="256"/>
      <c r="Q41" s="15"/>
      <c r="R41" s="14"/>
      <c r="S41" s="160" t="s">
        <v>16</v>
      </c>
      <c r="T41" s="160"/>
      <c r="U41" s="206" t="s">
        <v>47</v>
      </c>
      <c r="V41" s="206"/>
      <c r="W41" s="160" t="s">
        <v>16</v>
      </c>
      <c r="X41" s="160"/>
      <c r="Y41" s="78"/>
      <c r="Z41" s="206" t="s">
        <v>47</v>
      </c>
      <c r="AA41" s="206"/>
      <c r="AB41" s="160" t="s">
        <v>16</v>
      </c>
      <c r="AC41" s="160"/>
      <c r="AD41" s="206" t="s">
        <v>47</v>
      </c>
      <c r="AE41" s="207"/>
    </row>
    <row r="42" spans="1:31" ht="17.25" customHeight="1">
      <c r="A42" s="2"/>
      <c r="B42" s="389"/>
      <c r="C42" s="16" t="s">
        <v>49</v>
      </c>
      <c r="D42" s="4" t="s">
        <v>50</v>
      </c>
      <c r="E42" s="4"/>
      <c r="F42" s="4"/>
      <c r="G42" s="4"/>
      <c r="H42" s="17"/>
      <c r="I42" s="254"/>
      <c r="J42" s="255"/>
      <c r="K42" s="255"/>
      <c r="L42" s="255"/>
      <c r="M42" s="255"/>
      <c r="N42" s="255"/>
      <c r="O42" s="255"/>
      <c r="P42" s="256"/>
      <c r="Q42" s="18"/>
      <c r="R42" s="19"/>
      <c r="S42" s="208" t="s">
        <v>16</v>
      </c>
      <c r="T42" s="208"/>
      <c r="U42" s="271" t="s">
        <v>47</v>
      </c>
      <c r="V42" s="271"/>
      <c r="W42" s="208" t="s">
        <v>16</v>
      </c>
      <c r="X42" s="208"/>
      <c r="Y42" s="80"/>
      <c r="Z42" s="271" t="s">
        <v>47</v>
      </c>
      <c r="AA42" s="271"/>
      <c r="AB42" s="208" t="s">
        <v>16</v>
      </c>
      <c r="AC42" s="208"/>
      <c r="AD42" s="271" t="s">
        <v>47</v>
      </c>
      <c r="AE42" s="272"/>
    </row>
    <row r="43" spans="1:31" ht="17.25" customHeight="1">
      <c r="A43" s="2"/>
      <c r="B43" s="389"/>
      <c r="C43" s="383" t="s">
        <v>53</v>
      </c>
      <c r="D43" s="384"/>
      <c r="E43" s="384"/>
      <c r="F43" s="384"/>
      <c r="G43" s="384"/>
      <c r="H43" s="385"/>
      <c r="I43" s="254"/>
      <c r="J43" s="255"/>
      <c r="K43" s="255"/>
      <c r="L43" s="255"/>
      <c r="M43" s="255"/>
      <c r="N43" s="255"/>
      <c r="O43" s="255"/>
      <c r="P43" s="256"/>
      <c r="Q43" s="20" t="s">
        <v>54</v>
      </c>
      <c r="R43" s="476" t="s">
        <v>55</v>
      </c>
      <c r="S43" s="477"/>
      <c r="T43" s="477"/>
      <c r="U43" s="477"/>
      <c r="V43" s="477"/>
      <c r="W43" s="492" t="s">
        <v>0</v>
      </c>
      <c r="X43" s="492"/>
      <c r="Y43" s="492"/>
      <c r="Z43" s="492"/>
      <c r="AA43" s="492"/>
      <c r="AB43" s="492"/>
      <c r="AC43" s="492"/>
      <c r="AD43" s="492"/>
      <c r="AE43" s="493"/>
    </row>
    <row r="44" spans="1:31" ht="17.25" customHeight="1">
      <c r="A44" s="2"/>
      <c r="B44" s="389"/>
      <c r="C44" s="383" t="s">
        <v>56</v>
      </c>
      <c r="D44" s="384"/>
      <c r="E44" s="384"/>
      <c r="F44" s="384"/>
      <c r="G44" s="384"/>
      <c r="H44" s="384"/>
      <c r="I44" s="254"/>
      <c r="J44" s="255"/>
      <c r="K44" s="255"/>
      <c r="L44" s="255"/>
      <c r="M44" s="255"/>
      <c r="N44" s="255"/>
      <c r="O44" s="255"/>
      <c r="P44" s="256"/>
      <c r="Q44" s="21"/>
      <c r="R44" s="10"/>
      <c r="S44" s="22"/>
      <c r="T44" s="22"/>
      <c r="U44" s="22"/>
      <c r="V44" s="22"/>
      <c r="W44" s="266" t="s">
        <v>57</v>
      </c>
      <c r="X44" s="266"/>
      <c r="Y44" s="266"/>
      <c r="Z44" s="266"/>
      <c r="AA44" s="266"/>
      <c r="AB44" s="266"/>
      <c r="AC44" s="266"/>
      <c r="AD44" s="266"/>
      <c r="AE44" s="267"/>
    </row>
    <row r="45" spans="1:31" ht="17.25" customHeight="1">
      <c r="A45" s="2"/>
      <c r="B45" s="389"/>
      <c r="C45" s="9" t="s">
        <v>42</v>
      </c>
      <c r="D45" s="381" t="s">
        <v>58</v>
      </c>
      <c r="E45" s="381"/>
      <c r="F45" s="381"/>
      <c r="G45" s="381"/>
      <c r="H45" s="382"/>
      <c r="I45" s="254"/>
      <c r="J45" s="255"/>
      <c r="K45" s="255"/>
      <c r="L45" s="255"/>
      <c r="M45" s="255"/>
      <c r="N45" s="255"/>
      <c r="O45" s="255"/>
      <c r="P45" s="256"/>
      <c r="Q45" s="20" t="s">
        <v>159</v>
      </c>
      <c r="R45" s="23" t="s">
        <v>59</v>
      </c>
      <c r="S45" s="23"/>
      <c r="T45" s="24"/>
      <c r="U45" s="263" t="s">
        <v>60</v>
      </c>
      <c r="V45" s="264"/>
      <c r="W45" s="264"/>
      <c r="X45" s="264"/>
      <c r="Y45" s="264"/>
      <c r="Z45" s="264"/>
      <c r="AA45" s="264"/>
      <c r="AB45" s="264"/>
      <c r="AC45" s="264"/>
      <c r="AD45" s="264"/>
      <c r="AE45" s="265"/>
    </row>
    <row r="46" spans="1:31" ht="17.25" customHeight="1">
      <c r="A46" s="2"/>
      <c r="B46" s="389"/>
      <c r="C46" s="373" t="s">
        <v>48</v>
      </c>
      <c r="D46" s="374"/>
      <c r="E46" s="374"/>
      <c r="F46" s="374"/>
      <c r="G46" s="374"/>
      <c r="H46" s="375"/>
      <c r="I46" s="257"/>
      <c r="J46" s="258"/>
      <c r="K46" s="258"/>
      <c r="L46" s="258"/>
      <c r="M46" s="258"/>
      <c r="N46" s="258"/>
      <c r="O46" s="258"/>
      <c r="P46" s="259"/>
      <c r="Q46" s="20" t="s">
        <v>61</v>
      </c>
      <c r="R46" s="4" t="s">
        <v>62</v>
      </c>
      <c r="S46" s="25"/>
      <c r="T46" s="25"/>
      <c r="U46" s="25"/>
      <c r="V46" s="25"/>
      <c r="W46" s="89"/>
      <c r="X46" s="25"/>
      <c r="Y46" s="25"/>
      <c r="Z46" s="23"/>
      <c r="AA46" s="23"/>
      <c r="AB46" s="23"/>
      <c r="AC46" s="23"/>
      <c r="AD46" s="27"/>
      <c r="AE46" s="28"/>
    </row>
    <row r="47" spans="1:31" ht="17.25" customHeight="1">
      <c r="A47" s="2"/>
      <c r="B47" s="389"/>
      <c r="C47" s="378" t="s">
        <v>63</v>
      </c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80"/>
      <c r="Q47" s="29" t="s">
        <v>64</v>
      </c>
      <c r="R47" s="25"/>
      <c r="S47" s="25"/>
      <c r="T47" s="25"/>
      <c r="U47" s="25"/>
      <c r="V47" s="25"/>
      <c r="W47" s="89"/>
      <c r="X47" s="25"/>
      <c r="Y47" s="25"/>
      <c r="Z47" s="25"/>
      <c r="AA47" s="23"/>
      <c r="AB47" s="23"/>
      <c r="AC47" s="23"/>
      <c r="AD47" s="27"/>
      <c r="AE47" s="28"/>
    </row>
    <row r="48" spans="1:31" ht="17.25" customHeight="1">
      <c r="A48" s="2"/>
      <c r="B48" s="389"/>
      <c r="C48" s="30" t="s">
        <v>49</v>
      </c>
      <c r="D48" s="31" t="s">
        <v>65</v>
      </c>
      <c r="E48" s="31"/>
      <c r="F48" s="31"/>
      <c r="G48" s="31"/>
      <c r="H48" s="32"/>
      <c r="I48" s="504" t="s">
        <v>183</v>
      </c>
      <c r="J48" s="229"/>
      <c r="K48" s="229"/>
      <c r="L48" s="229"/>
      <c r="M48" s="229"/>
      <c r="N48" s="229"/>
      <c r="O48" s="229"/>
      <c r="P48" s="505"/>
      <c r="Q48" s="20" t="s">
        <v>66</v>
      </c>
      <c r="R48" s="33" t="s">
        <v>67</v>
      </c>
      <c r="S48" s="23"/>
      <c r="T48" s="23"/>
      <c r="U48" s="23"/>
      <c r="V48" s="23"/>
      <c r="W48" s="4"/>
      <c r="X48" s="381" t="s">
        <v>68</v>
      </c>
      <c r="Y48" s="381"/>
      <c r="Z48" s="468"/>
      <c r="AA48" s="468"/>
      <c r="AB48" s="468"/>
      <c r="AC48" s="468"/>
      <c r="AD48" s="468"/>
      <c r="AE48" s="469"/>
    </row>
    <row r="49" spans="1:31" ht="17.25" customHeight="1">
      <c r="A49" s="2"/>
      <c r="B49" s="389"/>
      <c r="C49" s="18" t="s">
        <v>49</v>
      </c>
      <c r="D49" s="118" t="s">
        <v>70</v>
      </c>
      <c r="E49" s="119"/>
      <c r="F49" s="119"/>
      <c r="G49" s="119"/>
      <c r="H49" s="120"/>
      <c r="I49" s="506" t="s">
        <v>184</v>
      </c>
      <c r="J49" s="507"/>
      <c r="K49" s="507"/>
      <c r="L49" s="507"/>
      <c r="M49" s="507"/>
      <c r="N49" s="507"/>
      <c r="O49" s="507"/>
      <c r="P49" s="508"/>
      <c r="Q49" s="20" t="s">
        <v>160</v>
      </c>
      <c r="R49" s="23" t="s">
        <v>71</v>
      </c>
      <c r="S49" s="23"/>
      <c r="T49" s="23"/>
      <c r="U49" s="23"/>
      <c r="V49" s="23"/>
      <c r="W49" s="4"/>
      <c r="X49" s="381" t="s">
        <v>68</v>
      </c>
      <c r="Y49" s="381"/>
      <c r="Z49" s="468"/>
      <c r="AA49" s="468"/>
      <c r="AB49" s="468"/>
      <c r="AC49" s="468"/>
      <c r="AD49" s="468"/>
      <c r="AE49" s="469"/>
    </row>
    <row r="50" spans="1:31" ht="17.25" customHeight="1">
      <c r="A50" s="2"/>
      <c r="B50" s="389"/>
      <c r="C50" s="121" t="s">
        <v>49</v>
      </c>
      <c r="D50" s="122" t="s">
        <v>72</v>
      </c>
      <c r="E50" s="123"/>
      <c r="F50" s="123"/>
      <c r="G50" s="123"/>
      <c r="H50" s="124"/>
      <c r="I50" s="125" t="s">
        <v>10</v>
      </c>
      <c r="J50" s="126"/>
      <c r="K50" s="127"/>
      <c r="L50" s="126"/>
      <c r="M50" s="126"/>
      <c r="N50" s="126"/>
      <c r="O50" s="126"/>
      <c r="P50" s="128"/>
      <c r="Q50" s="20" t="s">
        <v>73</v>
      </c>
      <c r="R50" s="23" t="s">
        <v>74</v>
      </c>
      <c r="S50" s="23"/>
      <c r="T50" s="23"/>
      <c r="U50" s="23"/>
      <c r="V50" s="23"/>
      <c r="W50" s="4"/>
      <c r="X50" s="23"/>
      <c r="Y50" s="23"/>
      <c r="Z50" s="23"/>
      <c r="AA50" s="23"/>
      <c r="AB50" s="23"/>
      <c r="AC50" s="23"/>
      <c r="AD50" s="23"/>
      <c r="AE50" s="28"/>
    </row>
    <row r="51" spans="1:31" ht="17.25" customHeight="1">
      <c r="A51" s="2"/>
      <c r="B51" s="253"/>
      <c r="C51" s="116" t="s">
        <v>49</v>
      </c>
      <c r="D51" s="374" t="s">
        <v>75</v>
      </c>
      <c r="E51" s="374"/>
      <c r="F51" s="374"/>
      <c r="G51" s="374"/>
      <c r="H51" s="375"/>
      <c r="I51" s="481" t="s">
        <v>76</v>
      </c>
      <c r="J51" s="482"/>
      <c r="K51" s="482"/>
      <c r="L51" s="482"/>
      <c r="M51" s="482"/>
      <c r="N51" s="482"/>
      <c r="O51" s="482"/>
      <c r="P51" s="483"/>
      <c r="Q51" s="131" t="s">
        <v>77</v>
      </c>
      <c r="R51" s="465" t="s">
        <v>78</v>
      </c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7"/>
    </row>
    <row r="52" spans="1:31" ht="17.25" customHeight="1">
      <c r="A52" s="2"/>
      <c r="B52" s="253"/>
      <c r="C52" s="478" t="s">
        <v>79</v>
      </c>
      <c r="D52" s="473" t="s">
        <v>80</v>
      </c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5"/>
      <c r="Q52" s="35" t="s">
        <v>49</v>
      </c>
      <c r="R52" s="384" t="s">
        <v>82</v>
      </c>
      <c r="S52" s="384"/>
      <c r="T52" s="384"/>
      <c r="U52" s="384"/>
      <c r="V52" s="385"/>
      <c r="W52" s="117" t="s">
        <v>44</v>
      </c>
      <c r="X52" s="23"/>
      <c r="Y52" s="23"/>
      <c r="Z52" s="23"/>
      <c r="AA52" s="14"/>
      <c r="AB52" s="14"/>
      <c r="AC52" s="14"/>
      <c r="AD52" s="14"/>
      <c r="AE52" s="28"/>
    </row>
    <row r="53" spans="1:31" ht="17.25" customHeight="1">
      <c r="A53" s="2"/>
      <c r="B53" s="253"/>
      <c r="C53" s="479"/>
      <c r="D53" s="462" t="s">
        <v>83</v>
      </c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4"/>
      <c r="Q53" s="489" t="s">
        <v>1</v>
      </c>
      <c r="R53" s="490"/>
      <c r="S53" s="490"/>
      <c r="T53" s="490"/>
      <c r="U53" s="490"/>
      <c r="V53" s="491"/>
      <c r="W53" s="90"/>
      <c r="X53" s="23"/>
      <c r="Y53" s="23"/>
      <c r="Z53" s="23"/>
      <c r="AA53" s="14"/>
      <c r="AB53" s="14"/>
      <c r="AC53" s="14"/>
      <c r="AD53" s="14"/>
      <c r="AE53" s="28"/>
    </row>
    <row r="54" spans="1:31" ht="17.25" customHeight="1">
      <c r="A54" s="2"/>
      <c r="B54" s="253"/>
      <c r="C54" s="479"/>
      <c r="D54" s="452" t="s">
        <v>84</v>
      </c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4"/>
      <c r="Q54" s="35" t="s">
        <v>49</v>
      </c>
      <c r="R54" s="384" t="s">
        <v>86</v>
      </c>
      <c r="S54" s="384"/>
      <c r="T54" s="384"/>
      <c r="U54" s="384"/>
      <c r="V54" s="385"/>
      <c r="W54" s="90"/>
      <c r="X54" s="23"/>
      <c r="Y54" s="23"/>
      <c r="Z54" s="23"/>
      <c r="AA54" s="14"/>
      <c r="AB54" s="14"/>
      <c r="AC54" s="14"/>
      <c r="AD54" s="14"/>
      <c r="AE54" s="28"/>
    </row>
    <row r="55" spans="1:31" ht="17.25" customHeight="1">
      <c r="A55" s="2"/>
      <c r="B55" s="253"/>
      <c r="C55" s="480"/>
      <c r="D55" s="129" t="s">
        <v>87</v>
      </c>
      <c r="E55" s="130"/>
      <c r="F55" s="130"/>
      <c r="G55" s="130"/>
      <c r="H55" s="130"/>
      <c r="I55" s="374" t="s">
        <v>88</v>
      </c>
      <c r="J55" s="376"/>
      <c r="K55" s="376"/>
      <c r="L55" s="376"/>
      <c r="M55" s="376"/>
      <c r="N55" s="376"/>
      <c r="O55" s="376"/>
      <c r="P55" s="377"/>
      <c r="Q55" s="370" t="s">
        <v>1</v>
      </c>
      <c r="R55" s="371"/>
      <c r="S55" s="371"/>
      <c r="T55" s="371"/>
      <c r="U55" s="371"/>
      <c r="V55" s="372"/>
      <c r="W55" s="91"/>
      <c r="X55" s="36"/>
      <c r="Y55" s="36"/>
      <c r="Z55" s="36"/>
      <c r="AA55" s="26"/>
      <c r="AB55" s="26"/>
      <c r="AC55" s="26"/>
      <c r="AD55" s="26"/>
      <c r="AE55" s="37"/>
    </row>
    <row r="56" spans="1:31" ht="17.25" customHeight="1">
      <c r="A56" s="2"/>
      <c r="B56" s="253"/>
      <c r="C56" s="228" t="s">
        <v>37</v>
      </c>
      <c r="D56" s="229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1"/>
    </row>
    <row r="57" spans="1:31" ht="17.25" customHeight="1" thickBot="1">
      <c r="A57" s="2"/>
      <c r="B57" s="390"/>
      <c r="C57" s="38"/>
      <c r="D57" s="39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3"/>
    </row>
    <row r="58" spans="1:31" ht="10.5" customHeight="1" thickTop="1">
      <c r="A58" s="2"/>
      <c r="B58" s="40"/>
      <c r="C58" s="24"/>
      <c r="D58" s="41"/>
      <c r="E58" s="41"/>
      <c r="F58" s="41"/>
      <c r="G58" s="41"/>
      <c r="H58" s="41"/>
      <c r="I58" s="41"/>
      <c r="J58" s="41"/>
      <c r="K58" s="92"/>
      <c r="L58" s="42"/>
      <c r="M58" s="42"/>
      <c r="N58" s="42"/>
      <c r="O58" s="42"/>
      <c r="P58" s="42"/>
      <c r="Q58" s="43"/>
      <c r="R58" s="44"/>
      <c r="S58" s="44"/>
      <c r="T58" s="44"/>
      <c r="U58" s="44"/>
      <c r="V58" s="44"/>
      <c r="W58" s="484"/>
      <c r="X58" s="484"/>
      <c r="Y58" s="484"/>
      <c r="Z58" s="484"/>
      <c r="AA58" s="484"/>
      <c r="AB58" s="484"/>
      <c r="AC58" s="484"/>
      <c r="AD58" s="484"/>
      <c r="AE58" s="44"/>
    </row>
    <row r="59" spans="1:31" ht="17.25" customHeight="1">
      <c r="A59" s="369"/>
      <c r="B59" s="83"/>
      <c r="C59" s="83"/>
      <c r="D59" s="83"/>
      <c r="E59" s="83"/>
      <c r="F59" s="88"/>
      <c r="G59" s="88"/>
      <c r="H59" s="88"/>
      <c r="I59" s="88"/>
      <c r="J59" s="88"/>
      <c r="K59" s="88"/>
      <c r="L59" s="88"/>
      <c r="M59" s="84"/>
      <c r="N59" s="93"/>
      <c r="O59" s="94"/>
      <c r="P59" s="94"/>
      <c r="Q59" s="78"/>
      <c r="R59" s="261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73"/>
      <c r="AE59" s="274"/>
    </row>
    <row r="60" spans="1:31" ht="17.25" customHeight="1">
      <c r="A60" s="369"/>
      <c r="B60" s="83"/>
      <c r="C60" s="83"/>
      <c r="D60" s="83"/>
      <c r="E60" s="83"/>
      <c r="F60" s="83"/>
      <c r="G60" s="83"/>
      <c r="H60" s="88"/>
      <c r="I60" s="88"/>
      <c r="J60" s="88"/>
      <c r="K60" s="95"/>
      <c r="L60" s="95"/>
      <c r="M60" s="96"/>
      <c r="N60" s="94"/>
      <c r="O60" s="94"/>
      <c r="P60" s="94"/>
      <c r="Q60" s="97"/>
      <c r="R60" s="261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7.25" customHeight="1">
      <c r="A61" s="369"/>
      <c r="B61" s="83"/>
      <c r="C61" s="3"/>
      <c r="D61" s="3"/>
      <c r="E61" s="83"/>
      <c r="F61" s="84"/>
      <c r="G61" s="83"/>
      <c r="H61" s="84"/>
      <c r="I61" s="83"/>
      <c r="J61" s="84"/>
      <c r="K61" s="83"/>
      <c r="L61" s="84"/>
      <c r="M61" s="84"/>
      <c r="N61" s="83"/>
      <c r="O61" s="84"/>
      <c r="P61" s="84"/>
      <c r="Q61" s="34"/>
      <c r="R61" s="261"/>
      <c r="S61" s="282"/>
      <c r="T61" s="282"/>
      <c r="U61" s="282"/>
      <c r="V61" s="282"/>
      <c r="W61" s="3"/>
      <c r="X61" s="3"/>
      <c r="Y61" s="3"/>
      <c r="Z61" s="3"/>
      <c r="AA61" s="3"/>
      <c r="AB61" s="3"/>
      <c r="AC61" s="3"/>
      <c r="AD61" s="3"/>
      <c r="AE61" s="3"/>
    </row>
    <row r="62" spans="1:31" ht="17.25" customHeight="1">
      <c r="A62" s="369"/>
      <c r="B62" s="83"/>
      <c r="C62" s="3"/>
      <c r="D62" s="3"/>
      <c r="E62" s="83"/>
      <c r="F62" s="84"/>
      <c r="G62" s="83"/>
      <c r="H62" s="84"/>
      <c r="I62" s="83"/>
      <c r="J62" s="84"/>
      <c r="K62" s="83"/>
      <c r="L62" s="84"/>
      <c r="M62" s="84"/>
      <c r="N62" s="83"/>
      <c r="O62" s="84"/>
      <c r="P62" s="84"/>
      <c r="Q62" s="34"/>
      <c r="R62" s="261"/>
      <c r="S62" s="98"/>
      <c r="T62" s="98"/>
      <c r="U62" s="98"/>
      <c r="V62" s="98"/>
      <c r="W62" s="3"/>
      <c r="X62" s="3"/>
      <c r="Y62" s="3"/>
      <c r="Z62" s="3"/>
      <c r="AA62" s="3"/>
      <c r="AB62" s="3"/>
      <c r="AC62" s="3"/>
      <c r="AD62" s="3"/>
      <c r="AE62" s="3"/>
    </row>
    <row r="63" spans="1:31" ht="17.25" customHeight="1">
      <c r="A63" s="369"/>
      <c r="B63" s="3"/>
      <c r="C63" s="3"/>
      <c r="D63" s="3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2"/>
      <c r="R63" s="26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3"/>
      <c r="AE63" s="3"/>
    </row>
    <row r="64" spans="1:31" ht="10.5" customHeight="1" thickBot="1">
      <c r="A64" s="2"/>
      <c r="B64" s="2"/>
      <c r="C64" s="45"/>
      <c r="D64" s="45"/>
      <c r="E64" s="45"/>
      <c r="F64" s="45"/>
      <c r="G64" s="45"/>
      <c r="H64" s="45"/>
      <c r="I64" s="45"/>
      <c r="J64" s="45"/>
      <c r="K64" s="99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99"/>
      <c r="X64" s="45"/>
      <c r="Y64" s="45"/>
      <c r="Z64" s="45"/>
      <c r="AA64" s="45"/>
      <c r="AB64" s="45"/>
      <c r="AC64" s="45"/>
      <c r="AD64" s="45"/>
      <c r="AE64" s="45"/>
    </row>
    <row r="65" spans="1:31" ht="17.25" customHeight="1" thickTop="1">
      <c r="A65" s="2"/>
      <c r="B65" s="320" t="s">
        <v>95</v>
      </c>
      <c r="C65" s="321"/>
      <c r="D65" s="321"/>
      <c r="E65" s="321"/>
      <c r="F65" s="46"/>
      <c r="G65" s="46"/>
      <c r="H65" s="46"/>
      <c r="I65" s="46"/>
      <c r="J65" s="46"/>
      <c r="K65" s="100"/>
      <c r="L65" s="46"/>
      <c r="M65" s="46"/>
      <c r="N65" s="46"/>
      <c r="O65" s="46"/>
      <c r="P65" s="46"/>
      <c r="Q65" s="46"/>
      <c r="R65" s="46"/>
      <c r="S65" s="47"/>
      <c r="T65" s="48"/>
      <c r="U65" s="47" t="s">
        <v>96</v>
      </c>
      <c r="V65" s="47"/>
      <c r="W65" s="101"/>
      <c r="X65" s="47"/>
      <c r="Y65" s="47"/>
      <c r="Z65" s="47" t="s">
        <v>97</v>
      </c>
      <c r="AA65" s="47" t="s">
        <v>98</v>
      </c>
      <c r="AB65" s="48"/>
      <c r="AC65" s="46"/>
      <c r="AD65" s="47" t="s">
        <v>99</v>
      </c>
      <c r="AE65" s="49"/>
    </row>
    <row r="66" spans="1:31" ht="17.25" customHeight="1">
      <c r="A66" s="2"/>
      <c r="B66" s="236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50"/>
      <c r="Y66" s="50"/>
      <c r="Z66" s="50"/>
      <c r="AA66" s="14" t="s">
        <v>100</v>
      </c>
      <c r="AB66" s="51"/>
      <c r="AC66" s="23"/>
      <c r="AD66" s="14" t="s">
        <v>99</v>
      </c>
      <c r="AE66" s="52"/>
    </row>
    <row r="67" spans="1:31" ht="17.25" customHeight="1">
      <c r="A67" s="2"/>
      <c r="B67" s="236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50"/>
      <c r="Y67" s="50"/>
      <c r="Z67" s="50"/>
      <c r="AA67" s="14" t="s">
        <v>164</v>
      </c>
      <c r="AB67" s="51"/>
      <c r="AC67" s="23"/>
      <c r="AD67" s="14" t="s">
        <v>99</v>
      </c>
      <c r="AE67" s="53"/>
    </row>
    <row r="68" spans="1:31" ht="17.25" customHeight="1">
      <c r="A68" s="54"/>
      <c r="B68" s="236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55"/>
      <c r="Y68" s="55"/>
      <c r="Z68" s="34"/>
      <c r="AA68" s="14" t="s">
        <v>101</v>
      </c>
      <c r="AB68" s="51"/>
      <c r="AC68" s="23"/>
      <c r="AD68" s="14" t="s">
        <v>99</v>
      </c>
      <c r="AE68" s="56"/>
    </row>
    <row r="69" spans="1:31" ht="17.25" customHeight="1">
      <c r="A69" s="54"/>
      <c r="B69" s="236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55"/>
      <c r="Y69" s="55"/>
      <c r="Z69" s="34"/>
      <c r="AA69" s="14"/>
      <c r="AB69" s="51"/>
      <c r="AC69" s="23"/>
      <c r="AD69" s="14"/>
      <c r="AE69" s="56"/>
    </row>
    <row r="70" spans="1:31" ht="17.25" customHeight="1">
      <c r="A70" s="54"/>
      <c r="B70" s="236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55"/>
      <c r="Y70" s="55"/>
      <c r="Z70" s="34"/>
      <c r="AA70" s="14"/>
      <c r="AB70" s="51"/>
      <c r="AC70" s="23"/>
      <c r="AD70" s="14"/>
      <c r="AE70" s="56"/>
    </row>
    <row r="71" spans="1:31" ht="20.25" customHeight="1" thickBot="1">
      <c r="A71" s="54"/>
      <c r="B71" s="236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55"/>
      <c r="Y71" s="55"/>
      <c r="Z71" s="34"/>
      <c r="AA71" s="14"/>
      <c r="AB71" s="51"/>
      <c r="AC71" s="23"/>
      <c r="AD71" s="14"/>
      <c r="AE71" s="57"/>
    </row>
    <row r="72" spans="1:31" ht="17.25" customHeight="1" thickTop="1">
      <c r="A72" s="2"/>
      <c r="B72" s="236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14" t="s">
        <v>102</v>
      </c>
      <c r="Y72" s="215"/>
      <c r="Z72" s="216"/>
      <c r="AA72" s="216"/>
      <c r="AB72" s="216"/>
      <c r="AC72" s="216"/>
      <c r="AD72" s="216"/>
      <c r="AE72" s="217"/>
    </row>
    <row r="73" spans="1:31" ht="17.25" customHeight="1">
      <c r="A73" s="2"/>
      <c r="B73" s="236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78"/>
      <c r="Y73" s="279"/>
      <c r="Z73" s="279"/>
      <c r="AA73" s="279"/>
      <c r="AB73" s="279"/>
      <c r="AC73" s="279"/>
      <c r="AD73" s="279"/>
      <c r="AE73" s="280"/>
    </row>
    <row r="74" spans="1:31" ht="4.5" customHeight="1">
      <c r="A74" s="2"/>
      <c r="B74" s="236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78"/>
      <c r="Y74" s="279"/>
      <c r="Z74" s="279"/>
      <c r="AA74" s="279"/>
      <c r="AB74" s="279"/>
      <c r="AC74" s="279"/>
      <c r="AD74" s="279"/>
      <c r="AE74" s="280"/>
    </row>
    <row r="75" spans="1:31" ht="17.25" customHeight="1" thickBot="1">
      <c r="A75" s="2"/>
      <c r="B75" s="238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83" t="s">
        <v>2</v>
      </c>
      <c r="Y75" s="284"/>
      <c r="Z75" s="285"/>
      <c r="AA75" s="285"/>
      <c r="AB75" s="285"/>
      <c r="AC75" s="285"/>
      <c r="AD75" s="285"/>
      <c r="AE75" s="286"/>
    </row>
    <row r="76" spans="4:31" ht="18.75" thickBot="1" thickTop="1">
      <c r="D76" s="2"/>
      <c r="E76" s="2"/>
      <c r="F76" s="2"/>
      <c r="G76" s="2"/>
      <c r="H76" s="2"/>
      <c r="I76" s="2"/>
      <c r="J76" s="2"/>
      <c r="K76" s="102"/>
      <c r="L76" s="2"/>
      <c r="M76" s="2"/>
      <c r="N76" s="2"/>
      <c r="O76" s="2"/>
      <c r="P76" s="2"/>
      <c r="Q76" s="2"/>
      <c r="R76" s="2"/>
      <c r="S76" s="2"/>
      <c r="T76" s="2"/>
      <c r="U76" s="2"/>
      <c r="V76" s="58" t="s">
        <v>103</v>
      </c>
      <c r="W76" s="212" t="s">
        <v>104</v>
      </c>
      <c r="X76" s="213"/>
      <c r="Y76" s="81"/>
      <c r="Z76" s="58" t="s">
        <v>105</v>
      </c>
      <c r="AA76" s="212" t="s">
        <v>106</v>
      </c>
      <c r="AB76" s="213"/>
      <c r="AC76" s="2"/>
      <c r="AD76" s="2"/>
      <c r="AE76" s="2"/>
    </row>
    <row r="77" spans="34:46" ht="14.25">
      <c r="AH77" s="509" t="s">
        <v>89</v>
      </c>
      <c r="AI77" s="250" t="s">
        <v>91</v>
      </c>
      <c r="AJ77" s="243"/>
      <c r="AK77" s="243" t="s">
        <v>92</v>
      </c>
      <c r="AL77" s="243"/>
      <c r="AM77" s="220" t="s">
        <v>93</v>
      </c>
      <c r="AN77" s="220"/>
      <c r="AO77" s="220" t="s">
        <v>94</v>
      </c>
      <c r="AP77" s="249"/>
      <c r="AQ77" s="218" t="s">
        <v>94</v>
      </c>
      <c r="AR77" s="219"/>
      <c r="AS77" s="243" t="s">
        <v>151</v>
      </c>
      <c r="AT77" s="244"/>
    </row>
    <row r="78" spans="34:46" ht="14.25">
      <c r="AH78" s="510"/>
      <c r="AI78" s="251"/>
      <c r="AJ78" s="245"/>
      <c r="AK78" s="245"/>
      <c r="AL78" s="245"/>
      <c r="AM78" s="221"/>
      <c r="AN78" s="221"/>
      <c r="AO78" s="221" t="s">
        <v>152</v>
      </c>
      <c r="AP78" s="247"/>
      <c r="AQ78" s="248" t="s">
        <v>153</v>
      </c>
      <c r="AR78" s="221"/>
      <c r="AS78" s="245"/>
      <c r="AT78" s="246"/>
    </row>
    <row r="79" spans="34:46" ht="17.25" customHeight="1">
      <c r="AH79" s="510"/>
      <c r="AI79" s="291"/>
      <c r="AJ79" s="289"/>
      <c r="AK79" s="289"/>
      <c r="AL79" s="289"/>
      <c r="AM79" s="289"/>
      <c r="AN79" s="289"/>
      <c r="AO79" s="289"/>
      <c r="AP79" s="298"/>
      <c r="AQ79" s="291"/>
      <c r="AR79" s="289"/>
      <c r="AS79" s="289"/>
      <c r="AT79" s="296"/>
    </row>
    <row r="80" spans="34:46" ht="17.25" customHeight="1">
      <c r="AH80" s="510"/>
      <c r="AI80" s="292"/>
      <c r="AJ80" s="290"/>
      <c r="AK80" s="290"/>
      <c r="AL80" s="290"/>
      <c r="AM80" s="290"/>
      <c r="AN80" s="290"/>
      <c r="AO80" s="290"/>
      <c r="AP80" s="299"/>
      <c r="AQ80" s="292"/>
      <c r="AR80" s="290"/>
      <c r="AS80" s="290"/>
      <c r="AT80" s="297"/>
    </row>
    <row r="81" spans="34:46" ht="17.25" customHeight="1">
      <c r="AH81" s="510"/>
      <c r="AI81" s="292"/>
      <c r="AJ81" s="290"/>
      <c r="AK81" s="290"/>
      <c r="AL81" s="290"/>
      <c r="AM81" s="290"/>
      <c r="AN81" s="290"/>
      <c r="AO81" s="290"/>
      <c r="AP81" s="299"/>
      <c r="AQ81" s="292"/>
      <c r="AR81" s="290"/>
      <c r="AS81" s="290"/>
      <c r="AT81" s="297"/>
    </row>
    <row r="82" spans="34:46" ht="24" customHeight="1" thickBot="1">
      <c r="AH82" s="511"/>
      <c r="AI82" s="209" t="s">
        <v>154</v>
      </c>
      <c r="AJ82" s="210"/>
      <c r="AK82" s="210"/>
      <c r="AL82" s="210"/>
      <c r="AM82" s="210"/>
      <c r="AN82" s="210"/>
      <c r="AO82" s="210"/>
      <c r="AP82" s="211"/>
      <c r="AQ82" s="293" t="s">
        <v>155</v>
      </c>
      <c r="AR82" s="294"/>
      <c r="AS82" s="294"/>
      <c r="AT82" s="295"/>
    </row>
    <row r="88" spans="34:43" ht="17.25" customHeight="1">
      <c r="AH88" s="275" t="s">
        <v>90</v>
      </c>
      <c r="AI88" s="191" t="s">
        <v>156</v>
      </c>
      <c r="AJ88" s="192"/>
      <c r="AK88" s="193"/>
      <c r="AL88" s="191" t="s">
        <v>157</v>
      </c>
      <c r="AM88" s="193"/>
      <c r="AN88" s="191" t="s">
        <v>157</v>
      </c>
      <c r="AO88" s="193"/>
      <c r="AP88" s="234" t="s">
        <v>8</v>
      </c>
      <c r="AQ88" s="235"/>
    </row>
    <row r="89" spans="34:43" ht="13.5">
      <c r="AH89" s="276"/>
      <c r="AI89" s="222"/>
      <c r="AJ89" s="287"/>
      <c r="AK89" s="223"/>
      <c r="AL89" s="222"/>
      <c r="AM89" s="223"/>
      <c r="AN89" s="222"/>
      <c r="AO89" s="223"/>
      <c r="AP89" s="222"/>
      <c r="AQ89" s="223"/>
    </row>
    <row r="90" spans="34:43" ht="13.5">
      <c r="AH90" s="276"/>
      <c r="AI90" s="224"/>
      <c r="AJ90" s="288"/>
      <c r="AK90" s="225"/>
      <c r="AL90" s="224"/>
      <c r="AM90" s="225"/>
      <c r="AN90" s="224"/>
      <c r="AO90" s="225"/>
      <c r="AP90" s="224"/>
      <c r="AQ90" s="225"/>
    </row>
    <row r="91" spans="34:43" ht="13.5">
      <c r="AH91" s="276"/>
      <c r="AI91" s="224"/>
      <c r="AJ91" s="288"/>
      <c r="AK91" s="225"/>
      <c r="AL91" s="224"/>
      <c r="AM91" s="225"/>
      <c r="AN91" s="224"/>
      <c r="AO91" s="225"/>
      <c r="AP91" s="224"/>
      <c r="AQ91" s="225"/>
    </row>
    <row r="92" spans="34:43" ht="13.5">
      <c r="AH92" s="276"/>
      <c r="AI92" s="240" t="s">
        <v>149</v>
      </c>
      <c r="AJ92" s="241"/>
      <c r="AK92" s="242"/>
      <c r="AL92" s="226"/>
      <c r="AM92" s="227"/>
      <c r="AN92" s="226"/>
      <c r="AO92" s="227"/>
      <c r="AP92" s="224"/>
      <c r="AQ92" s="225"/>
    </row>
    <row r="93" spans="34:43" ht="13.5">
      <c r="AH93" s="276"/>
      <c r="AI93" s="103"/>
      <c r="AJ93" s="104"/>
      <c r="AK93" s="104"/>
      <c r="AL93" s="104"/>
      <c r="AM93" s="104"/>
      <c r="AN93" s="104"/>
      <c r="AO93" s="105"/>
      <c r="AP93" s="224"/>
      <c r="AQ93" s="225"/>
    </row>
    <row r="94" spans="34:43" ht="13.5">
      <c r="AH94" s="277"/>
      <c r="AI94" s="106"/>
      <c r="AJ94" s="107"/>
      <c r="AK94" s="107"/>
      <c r="AL94" s="107"/>
      <c r="AM94" s="107"/>
      <c r="AN94" s="107"/>
      <c r="AO94" s="108"/>
      <c r="AP94" s="226"/>
      <c r="AQ94" s="227"/>
    </row>
  </sheetData>
  <sheetProtection/>
  <mergeCells count="191">
    <mergeCell ref="F8:Q8"/>
    <mergeCell ref="I48:P48"/>
    <mergeCell ref="I49:P49"/>
    <mergeCell ref="C52:C55"/>
    <mergeCell ref="AH77:AH82"/>
    <mergeCell ref="X21:AE22"/>
    <mergeCell ref="U19:W22"/>
    <mergeCell ref="U23:W26"/>
    <mergeCell ref="X23:AE24"/>
    <mergeCell ref="X25:AE26"/>
    <mergeCell ref="R43:V43"/>
    <mergeCell ref="W43:AE43"/>
    <mergeCell ref="K11:AE11"/>
    <mergeCell ref="W58:AD58"/>
    <mergeCell ref="U31:W34"/>
    <mergeCell ref="Q53:V53"/>
    <mergeCell ref="D54:P54"/>
    <mergeCell ref="R54:V54"/>
    <mergeCell ref="C37:W38"/>
    <mergeCell ref="C35:D36"/>
    <mergeCell ref="S42:T42"/>
    <mergeCell ref="Z41:AA41"/>
    <mergeCell ref="F9:Q10"/>
    <mergeCell ref="R17:T18"/>
    <mergeCell ref="F27:H28"/>
    <mergeCell ref="I15:Q18"/>
    <mergeCell ref="F11:J11"/>
    <mergeCell ref="F19:H20"/>
    <mergeCell ref="F23:H24"/>
    <mergeCell ref="B2:AD2"/>
    <mergeCell ref="B3:AD3"/>
    <mergeCell ref="R19:T20"/>
    <mergeCell ref="C4:E4"/>
    <mergeCell ref="X19:AE20"/>
    <mergeCell ref="R4:R7"/>
    <mergeCell ref="S4:V4"/>
    <mergeCell ref="S5:V6"/>
    <mergeCell ref="C8:E10"/>
    <mergeCell ref="W5:Z7"/>
    <mergeCell ref="AD4:AE4"/>
    <mergeCell ref="A59:A63"/>
    <mergeCell ref="Q55:V55"/>
    <mergeCell ref="C46:H46"/>
    <mergeCell ref="I55:P55"/>
    <mergeCell ref="C47:P47"/>
    <mergeCell ref="R52:V52"/>
    <mergeCell ref="D53:P53"/>
    <mergeCell ref="B39:B57"/>
    <mergeCell ref="I40:K40"/>
    <mergeCell ref="I51:P51"/>
    <mergeCell ref="D51:H51"/>
    <mergeCell ref="A1:AE1"/>
    <mergeCell ref="AB40:AC40"/>
    <mergeCell ref="C11:E13"/>
    <mergeCell ref="C14:E14"/>
    <mergeCell ref="W40:X40"/>
    <mergeCell ref="AD40:AE40"/>
    <mergeCell ref="Q39:AE39"/>
    <mergeCell ref="R8:R10"/>
    <mergeCell ref="AA4:AC4"/>
    <mergeCell ref="W4:Z4"/>
    <mergeCell ref="D52:P52"/>
    <mergeCell ref="C39:P39"/>
    <mergeCell ref="D40:H40"/>
    <mergeCell ref="C43:H43"/>
    <mergeCell ref="C41:H41"/>
    <mergeCell ref="D45:H45"/>
    <mergeCell ref="I41:P46"/>
    <mergeCell ref="C44:H44"/>
    <mergeCell ref="S7:V7"/>
    <mergeCell ref="X35:AE36"/>
    <mergeCell ref="X27:AE28"/>
    <mergeCell ref="R31:T32"/>
    <mergeCell ref="U27:W30"/>
    <mergeCell ref="AD5:AE7"/>
    <mergeCell ref="AI15:AM16"/>
    <mergeCell ref="U15:W18"/>
    <mergeCell ref="X15:AE16"/>
    <mergeCell ref="X17:AE18"/>
    <mergeCell ref="AI17:AM18"/>
    <mergeCell ref="R15:T16"/>
    <mergeCell ref="B66:W75"/>
    <mergeCell ref="C56:D56"/>
    <mergeCell ref="E56:AE57"/>
    <mergeCell ref="AA5:AC7"/>
    <mergeCell ref="C5:E7"/>
    <mergeCell ref="F5:Q7"/>
    <mergeCell ref="S8:AE10"/>
    <mergeCell ref="AB41:AC41"/>
    <mergeCell ref="W41:X41"/>
    <mergeCell ref="E35:W36"/>
    <mergeCell ref="U45:AE45"/>
    <mergeCell ref="W44:AE44"/>
    <mergeCell ref="AD59:AE59"/>
    <mergeCell ref="S59:V59"/>
    <mergeCell ref="R51:AE51"/>
    <mergeCell ref="X49:AE49"/>
    <mergeCell ref="F12:AE13"/>
    <mergeCell ref="R23:T24"/>
    <mergeCell ref="S41:T41"/>
    <mergeCell ref="S40:T40"/>
    <mergeCell ref="Z40:AA40"/>
    <mergeCell ref="X31:AE32"/>
    <mergeCell ref="X33:AE34"/>
    <mergeCell ref="I23:Q26"/>
    <mergeCell ref="F33:H34"/>
    <mergeCell ref="R21:T22"/>
    <mergeCell ref="F14:L14"/>
    <mergeCell ref="AP89:AQ94"/>
    <mergeCell ref="B65:E65"/>
    <mergeCell ref="W59:Z59"/>
    <mergeCell ref="AA59:AC59"/>
    <mergeCell ref="S63:AC63"/>
    <mergeCell ref="S61:V61"/>
    <mergeCell ref="R59:R63"/>
    <mergeCell ref="W76:X76"/>
    <mergeCell ref="X72:AE72"/>
    <mergeCell ref="X75:AE75"/>
    <mergeCell ref="AN89:AO92"/>
    <mergeCell ref="AL89:AM92"/>
    <mergeCell ref="X48:AE48"/>
    <mergeCell ref="AH88:AH94"/>
    <mergeCell ref="X73:AE74"/>
    <mergeCell ref="AI92:AK92"/>
    <mergeCell ref="AI88:AK88"/>
    <mergeCell ref="AO77:AP77"/>
    <mergeCell ref="AI89:AK91"/>
    <mergeCell ref="B4:B38"/>
    <mergeCell ref="S14:Z14"/>
    <mergeCell ref="F4:Q4"/>
    <mergeCell ref="X29:AE30"/>
    <mergeCell ref="X37:AE38"/>
    <mergeCell ref="C23:E26"/>
    <mergeCell ref="C27:E30"/>
    <mergeCell ref="C31:E34"/>
    <mergeCell ref="AA76:AB76"/>
    <mergeCell ref="AQ78:AR78"/>
    <mergeCell ref="AI31:AM32"/>
    <mergeCell ref="AI33:AM34"/>
    <mergeCell ref="AI35:AM36"/>
    <mergeCell ref="AI37:AM38"/>
    <mergeCell ref="AI29:AM30"/>
    <mergeCell ref="AM77:AN78"/>
    <mergeCell ref="AK77:AL78"/>
    <mergeCell ref="AI79:AJ81"/>
    <mergeCell ref="AI82:AP82"/>
    <mergeCell ref="AI77:AJ78"/>
    <mergeCell ref="AI19:AM20"/>
    <mergeCell ref="AI21:AM22"/>
    <mergeCell ref="AI23:AM24"/>
    <mergeCell ref="AI25:AM26"/>
    <mergeCell ref="AO79:AP81"/>
    <mergeCell ref="AM79:AN81"/>
    <mergeCell ref="AI27:AM28"/>
    <mergeCell ref="AP88:AQ88"/>
    <mergeCell ref="AN88:AO88"/>
    <mergeCell ref="AL88:AM88"/>
    <mergeCell ref="AQ82:AT82"/>
    <mergeCell ref="AQ77:AR77"/>
    <mergeCell ref="AK79:AL81"/>
    <mergeCell ref="AS79:AT81"/>
    <mergeCell ref="AQ79:AR81"/>
    <mergeCell ref="AS77:AT78"/>
    <mergeCell ref="AO78:AP78"/>
    <mergeCell ref="W42:X42"/>
    <mergeCell ref="AD42:AE42"/>
    <mergeCell ref="AB42:AC42"/>
    <mergeCell ref="R33:T34"/>
    <mergeCell ref="AD41:AE41"/>
    <mergeCell ref="U40:V40"/>
    <mergeCell ref="U41:V41"/>
    <mergeCell ref="Z42:AA42"/>
    <mergeCell ref="U42:V42"/>
    <mergeCell ref="I19:Q22"/>
    <mergeCell ref="I31:Q34"/>
    <mergeCell ref="F31:H32"/>
    <mergeCell ref="R29:T30"/>
    <mergeCell ref="R27:T28"/>
    <mergeCell ref="I27:Q30"/>
    <mergeCell ref="F25:H26"/>
    <mergeCell ref="R25:T26"/>
    <mergeCell ref="F21:H22"/>
    <mergeCell ref="F29:H30"/>
    <mergeCell ref="C19:C22"/>
    <mergeCell ref="F15:H16"/>
    <mergeCell ref="F17:H18"/>
    <mergeCell ref="D15:D18"/>
    <mergeCell ref="C15:C17"/>
    <mergeCell ref="E16:E18"/>
    <mergeCell ref="D19:D22"/>
    <mergeCell ref="E19:E22"/>
  </mergeCells>
  <dataValidations count="1">
    <dataValidation allowBlank="1" showInputMessage="1" showErrorMessage="1" imeMode="off" sqref="Q14 S14 F14:J14 AB14:AE14"/>
  </dataValidations>
  <printOptions/>
  <pageMargins left="0.3937007874015748" right="0.2362204724409449" top="0.3937007874015748" bottom="0.11811023622047245" header="0.5118110236220472" footer="0.11811023622047245"/>
  <pageSetup horizontalDpi="600" verticalDpi="600" orientation="portrait" paperSize="9" scale="78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20"/>
  </sheetPr>
  <dimension ref="A1:AT94"/>
  <sheetViews>
    <sheetView tabSelected="1" zoomScale="75" zoomScaleNormal="75" zoomScaleSheetLayoutView="75" zoomScalePageLayoutView="0" workbookViewId="0" topLeftCell="A1">
      <selection activeCell="O14" sqref="O14"/>
    </sheetView>
  </sheetViews>
  <sheetFormatPr defaultColWidth="9.00390625" defaultRowHeight="13.5"/>
  <cols>
    <col min="1" max="1" width="2.25390625" style="0" customWidth="1"/>
    <col min="2" max="2" width="3.875" style="0" customWidth="1"/>
    <col min="3" max="10" width="4.25390625" style="0" customWidth="1"/>
    <col min="11" max="11" width="3.00390625" style="85" bestFit="1" customWidth="1"/>
    <col min="12" max="12" width="4.25390625" style="0" customWidth="1"/>
    <col min="13" max="13" width="1.875" style="0" customWidth="1"/>
    <col min="14" max="22" width="4.25390625" style="0" customWidth="1"/>
    <col min="23" max="23" width="2.875" style="85" customWidth="1"/>
    <col min="24" max="24" width="4.25390625" style="0" customWidth="1"/>
    <col min="25" max="25" width="1.875" style="0" customWidth="1"/>
    <col min="26" max="30" width="4.25390625" style="0" customWidth="1"/>
    <col min="31" max="31" width="6.875" style="0" customWidth="1"/>
    <col min="32" max="32" width="0.37109375" style="0" customWidth="1"/>
    <col min="34" max="46" width="6.625" style="0" customWidth="1"/>
  </cols>
  <sheetData>
    <row r="1" spans="1:31" ht="25.5">
      <c r="A1" s="357" t="s">
        <v>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</row>
    <row r="2" spans="1:31" ht="19.5" customHeight="1">
      <c r="A2" s="1"/>
      <c r="B2" s="391" t="s">
        <v>4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1"/>
    </row>
    <row r="3" spans="1:31" ht="5.25" customHeight="1" thickBot="1">
      <c r="A3" s="1"/>
      <c r="B3" s="391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1"/>
    </row>
    <row r="4" spans="1:31" ht="26.25" customHeight="1" thickTop="1">
      <c r="A4" s="2"/>
      <c r="B4" s="252" t="s">
        <v>5</v>
      </c>
      <c r="C4" s="396" t="s">
        <v>6</v>
      </c>
      <c r="D4" s="396"/>
      <c r="E4" s="396"/>
      <c r="F4" s="268">
        <f ca="1">TODAY()</f>
        <v>42843</v>
      </c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70"/>
      <c r="R4" s="404" t="s">
        <v>7</v>
      </c>
      <c r="S4" s="368" t="s">
        <v>147</v>
      </c>
      <c r="T4" s="368"/>
      <c r="U4" s="368"/>
      <c r="V4" s="368"/>
      <c r="W4" s="368" t="s">
        <v>148</v>
      </c>
      <c r="X4" s="368"/>
      <c r="Y4" s="368"/>
      <c r="Z4" s="368"/>
      <c r="AA4" s="368" t="s">
        <v>148</v>
      </c>
      <c r="AB4" s="368"/>
      <c r="AC4" s="368"/>
      <c r="AD4" s="408" t="s">
        <v>8</v>
      </c>
      <c r="AE4" s="409"/>
    </row>
    <row r="5" spans="1:31" ht="15" customHeight="1">
      <c r="A5" s="2"/>
      <c r="B5" s="253"/>
      <c r="C5" s="363" t="s">
        <v>9</v>
      </c>
      <c r="D5" s="410"/>
      <c r="E5" s="410"/>
      <c r="F5" s="413">
        <f>IF(VLOOKUP('入力シート'!$B$8,一覧表,3,FALSE)="","",(VLOOKUP('入力シート'!$B$8,一覧表,3,FALSE)))</f>
        <v>0</v>
      </c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5"/>
      <c r="R5" s="405"/>
      <c r="S5" s="364"/>
      <c r="T5" s="281"/>
      <c r="U5" s="281"/>
      <c r="V5" s="365"/>
      <c r="W5" s="364"/>
      <c r="X5" s="281"/>
      <c r="Y5" s="281"/>
      <c r="Z5" s="365"/>
      <c r="AA5" s="364"/>
      <c r="AB5" s="281"/>
      <c r="AC5" s="365"/>
      <c r="AD5" s="364"/>
      <c r="AE5" s="365"/>
    </row>
    <row r="6" spans="1:31" ht="15" customHeight="1">
      <c r="A6" s="2"/>
      <c r="B6" s="253"/>
      <c r="C6" s="260"/>
      <c r="D6" s="411"/>
      <c r="E6" s="411"/>
      <c r="F6" s="416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8"/>
      <c r="R6" s="405"/>
      <c r="S6" s="364"/>
      <c r="T6" s="281"/>
      <c r="U6" s="281"/>
      <c r="V6" s="365"/>
      <c r="W6" s="364"/>
      <c r="X6" s="281"/>
      <c r="Y6" s="281"/>
      <c r="Z6" s="365"/>
      <c r="AA6" s="364"/>
      <c r="AB6" s="281"/>
      <c r="AC6" s="365"/>
      <c r="AD6" s="364"/>
      <c r="AE6" s="365"/>
    </row>
    <row r="7" spans="1:31" ht="15" customHeight="1" thickBot="1">
      <c r="A7" s="2"/>
      <c r="B7" s="253"/>
      <c r="C7" s="412"/>
      <c r="D7" s="412"/>
      <c r="E7" s="412"/>
      <c r="F7" s="419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1"/>
      <c r="R7" s="406"/>
      <c r="S7" s="422" t="s">
        <v>149</v>
      </c>
      <c r="T7" s="423"/>
      <c r="U7" s="423"/>
      <c r="V7" s="424"/>
      <c r="W7" s="366"/>
      <c r="X7" s="407"/>
      <c r="Y7" s="407"/>
      <c r="Z7" s="367"/>
      <c r="AA7" s="366"/>
      <c r="AB7" s="407"/>
      <c r="AC7" s="367"/>
      <c r="AD7" s="366"/>
      <c r="AE7" s="367"/>
    </row>
    <row r="8" spans="1:32" ht="25.5" customHeight="1" thickTop="1">
      <c r="A8" s="2"/>
      <c r="B8" s="253"/>
      <c r="C8" s="494" t="s">
        <v>11</v>
      </c>
      <c r="D8" s="363"/>
      <c r="E8" s="495"/>
      <c r="F8" s="521" t="s">
        <v>182</v>
      </c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3"/>
      <c r="R8" s="401" t="s">
        <v>10</v>
      </c>
      <c r="S8" s="339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1"/>
      <c r="AE8" s="342"/>
      <c r="AF8" s="5"/>
    </row>
    <row r="9" spans="1:32" ht="15" customHeight="1">
      <c r="A9" s="2"/>
      <c r="B9" s="253"/>
      <c r="C9" s="496"/>
      <c r="D9" s="260"/>
      <c r="E9" s="497"/>
      <c r="F9" s="524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6"/>
      <c r="R9" s="402"/>
      <c r="S9" s="343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4"/>
      <c r="AF9" s="5"/>
    </row>
    <row r="10" spans="1:32" ht="15" customHeight="1" thickBot="1">
      <c r="A10" s="2"/>
      <c r="B10" s="253"/>
      <c r="C10" s="498"/>
      <c r="D10" s="499"/>
      <c r="E10" s="500"/>
      <c r="F10" s="431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03"/>
      <c r="S10" s="345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7"/>
      <c r="AF10" s="5"/>
    </row>
    <row r="11" spans="1:31" ht="15" customHeight="1" thickTop="1">
      <c r="A11" s="2"/>
      <c r="B11" s="253"/>
      <c r="C11" s="359" t="s">
        <v>12</v>
      </c>
      <c r="D11" s="360"/>
      <c r="E11" s="360"/>
      <c r="F11" s="434" t="s">
        <v>13</v>
      </c>
      <c r="G11" s="435"/>
      <c r="H11" s="435"/>
      <c r="I11" s="435"/>
      <c r="J11" s="435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8"/>
    </row>
    <row r="12" spans="1:31" ht="15" customHeight="1">
      <c r="A12" s="2"/>
      <c r="B12" s="253"/>
      <c r="C12" s="360"/>
      <c r="D12" s="361"/>
      <c r="E12" s="360"/>
      <c r="F12" s="331">
        <f>IF(VLOOKUP('入力シート'!$B$8,一覧表,4,FALSE)="","",(VLOOKUP('入力シート'!$B$8,一覧表,4,FALSE)))</f>
        <v>0</v>
      </c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3"/>
    </row>
    <row r="13" spans="1:31" ht="15" customHeight="1">
      <c r="A13" s="2"/>
      <c r="B13" s="253"/>
      <c r="C13" s="362"/>
      <c r="D13" s="362"/>
      <c r="E13" s="362"/>
      <c r="F13" s="334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6"/>
    </row>
    <row r="14" spans="1:43" ht="26.25" customHeight="1">
      <c r="A14" s="2"/>
      <c r="B14" s="253"/>
      <c r="C14" s="363" t="s">
        <v>14</v>
      </c>
      <c r="D14" s="363"/>
      <c r="E14" s="363"/>
      <c r="F14" s="427">
        <f>IF(VLOOKUP('入力シート'!$B$8,一覧表,6,FALSE)="","",VLOOKUP('入力シート'!$B$8,一覧表,6,FALSE))</f>
        <v>42704</v>
      </c>
      <c r="G14" s="426"/>
      <c r="H14" s="426"/>
      <c r="I14" s="426"/>
      <c r="J14" s="426"/>
      <c r="K14" s="426"/>
      <c r="L14" s="426"/>
      <c r="M14" s="65"/>
      <c r="N14" s="110">
        <f>IF(VLOOKUP('入力シート'!$B$8,一覧表,7,FALSE)="","",VLOOKUP('入力シート'!$B$8,一覧表,7,FALSE))</f>
        <v>0</v>
      </c>
      <c r="O14" s="6" t="s">
        <v>109</v>
      </c>
      <c r="P14" s="109">
        <f>IF(VLOOKUP('入力シート'!$B$8,一覧表,8,FALSE)="","",VLOOKUP('入力シート'!$B$8,一覧表,8,FALSE))</f>
        <v>0</v>
      </c>
      <c r="Q14" s="6" t="s">
        <v>110</v>
      </c>
      <c r="R14" s="6" t="s">
        <v>114</v>
      </c>
      <c r="S14" s="426">
        <f>IF(VLOOKUP('入力シート'!$B$8,一覧表,9,FALSE)="","",VLOOKUP('入力シート'!$B$8,一覧表,9,FALSE))</f>
        <v>42704</v>
      </c>
      <c r="T14" s="426"/>
      <c r="U14" s="426"/>
      <c r="V14" s="426"/>
      <c r="W14" s="426"/>
      <c r="X14" s="426"/>
      <c r="Y14" s="426"/>
      <c r="Z14" s="426"/>
      <c r="AA14" s="65">
        <f>IF(VLOOKUP('入力シート'!$B$8,一覧表,10,FALSE)="","",VLOOKUP('入力シート'!$B$8,一覧表,10,FALSE))</f>
        <v>0</v>
      </c>
      <c r="AB14" s="6" t="s">
        <v>162</v>
      </c>
      <c r="AC14" s="110">
        <f>IF(VLOOKUP('入力シート'!$B$8,一覧表,11,FALSE)="","",VLOOKUP('入力シート'!$B$8,一覧表,11,FALSE))</f>
        <v>0</v>
      </c>
      <c r="AD14" s="6" t="s">
        <v>110</v>
      </c>
      <c r="AE14" s="59" t="s">
        <v>115</v>
      </c>
      <c r="AF14" s="85"/>
      <c r="AP14" s="86"/>
      <c r="AQ14" s="86"/>
    </row>
    <row r="15" spans="1:43" ht="9" customHeight="1">
      <c r="A15" s="2"/>
      <c r="B15" s="253"/>
      <c r="C15" s="162" t="s">
        <v>15</v>
      </c>
      <c r="D15" s="159" t="s">
        <v>16</v>
      </c>
      <c r="E15" s="7"/>
      <c r="F15" s="174" t="s">
        <v>17</v>
      </c>
      <c r="G15" s="175"/>
      <c r="H15" s="176"/>
      <c r="I15" s="174" t="s">
        <v>18</v>
      </c>
      <c r="J15" s="175"/>
      <c r="K15" s="175"/>
      <c r="L15" s="175"/>
      <c r="M15" s="175"/>
      <c r="N15" s="175"/>
      <c r="O15" s="175"/>
      <c r="P15" s="175"/>
      <c r="Q15" s="176"/>
      <c r="R15" s="174" t="s">
        <v>19</v>
      </c>
      <c r="S15" s="175"/>
      <c r="T15" s="176"/>
      <c r="U15" s="174" t="s">
        <v>20</v>
      </c>
      <c r="V15" s="175"/>
      <c r="W15" s="175"/>
      <c r="X15" s="322"/>
      <c r="Y15" s="323"/>
      <c r="Z15" s="323"/>
      <c r="AA15" s="323"/>
      <c r="AB15" s="323"/>
      <c r="AC15" s="323"/>
      <c r="AD15" s="323"/>
      <c r="AE15" s="324"/>
      <c r="AI15" s="183" t="s">
        <v>21</v>
      </c>
      <c r="AJ15" s="183"/>
      <c r="AK15" s="183"/>
      <c r="AL15" s="183"/>
      <c r="AM15" s="183"/>
      <c r="AN15" s="87"/>
      <c r="AO15" s="87"/>
      <c r="AP15" s="82"/>
      <c r="AQ15" s="86"/>
    </row>
    <row r="16" spans="1:43" ht="9" customHeight="1">
      <c r="A16" s="2"/>
      <c r="B16" s="253"/>
      <c r="C16" s="163"/>
      <c r="D16" s="160"/>
      <c r="E16" s="164" t="s">
        <v>22</v>
      </c>
      <c r="F16" s="190"/>
      <c r="G16" s="425"/>
      <c r="H16" s="179"/>
      <c r="I16" s="177"/>
      <c r="J16" s="178"/>
      <c r="K16" s="178"/>
      <c r="L16" s="178"/>
      <c r="M16" s="178"/>
      <c r="N16" s="178"/>
      <c r="O16" s="178"/>
      <c r="P16" s="178"/>
      <c r="Q16" s="179"/>
      <c r="R16" s="190"/>
      <c r="S16" s="425"/>
      <c r="T16" s="179"/>
      <c r="U16" s="177"/>
      <c r="V16" s="178"/>
      <c r="W16" s="178"/>
      <c r="X16" s="322"/>
      <c r="Y16" s="323"/>
      <c r="Z16" s="323"/>
      <c r="AA16" s="323"/>
      <c r="AB16" s="323"/>
      <c r="AC16" s="323"/>
      <c r="AD16" s="323"/>
      <c r="AE16" s="324"/>
      <c r="AI16" s="183"/>
      <c r="AJ16" s="183"/>
      <c r="AK16" s="183"/>
      <c r="AL16" s="183"/>
      <c r="AM16" s="183"/>
      <c r="AN16" s="87"/>
      <c r="AO16" s="87"/>
      <c r="AP16" s="82"/>
      <c r="AQ16" s="86"/>
    </row>
    <row r="17" spans="1:43" ht="9" customHeight="1">
      <c r="A17" s="2"/>
      <c r="B17" s="253"/>
      <c r="C17" s="163"/>
      <c r="D17" s="160"/>
      <c r="E17" s="165"/>
      <c r="F17" s="177" t="s">
        <v>23</v>
      </c>
      <c r="G17" s="425"/>
      <c r="H17" s="179"/>
      <c r="I17" s="177"/>
      <c r="J17" s="178"/>
      <c r="K17" s="178"/>
      <c r="L17" s="178"/>
      <c r="M17" s="178"/>
      <c r="N17" s="178"/>
      <c r="O17" s="178"/>
      <c r="P17" s="178"/>
      <c r="Q17" s="179"/>
      <c r="R17" s="177" t="s">
        <v>24</v>
      </c>
      <c r="S17" s="425"/>
      <c r="T17" s="179"/>
      <c r="U17" s="177"/>
      <c r="V17" s="178"/>
      <c r="W17" s="178"/>
      <c r="X17" s="322"/>
      <c r="Y17" s="323"/>
      <c r="Z17" s="323"/>
      <c r="AA17" s="323"/>
      <c r="AB17" s="323"/>
      <c r="AC17" s="323"/>
      <c r="AD17" s="323"/>
      <c r="AE17" s="324"/>
      <c r="AI17" s="183" t="s">
        <v>25</v>
      </c>
      <c r="AJ17" s="183"/>
      <c r="AK17" s="183"/>
      <c r="AL17" s="183"/>
      <c r="AM17" s="183"/>
      <c r="AN17" s="87"/>
      <c r="AO17" s="87"/>
      <c r="AP17" s="82"/>
      <c r="AQ17" s="86"/>
    </row>
    <row r="18" spans="1:43" ht="9" customHeight="1">
      <c r="A18" s="2"/>
      <c r="B18" s="253"/>
      <c r="C18" s="8"/>
      <c r="D18" s="161"/>
      <c r="E18" s="166"/>
      <c r="F18" s="180"/>
      <c r="G18" s="181"/>
      <c r="H18" s="182"/>
      <c r="I18" s="180"/>
      <c r="J18" s="181"/>
      <c r="K18" s="181"/>
      <c r="L18" s="181"/>
      <c r="M18" s="181"/>
      <c r="N18" s="181"/>
      <c r="O18" s="181"/>
      <c r="P18" s="181"/>
      <c r="Q18" s="182"/>
      <c r="R18" s="180"/>
      <c r="S18" s="181"/>
      <c r="T18" s="182"/>
      <c r="U18" s="180"/>
      <c r="V18" s="181"/>
      <c r="W18" s="181"/>
      <c r="X18" s="322"/>
      <c r="Y18" s="323"/>
      <c r="Z18" s="323"/>
      <c r="AA18" s="323"/>
      <c r="AB18" s="323"/>
      <c r="AC18" s="323"/>
      <c r="AD18" s="323"/>
      <c r="AE18" s="324"/>
      <c r="AI18" s="183"/>
      <c r="AJ18" s="183"/>
      <c r="AK18" s="183"/>
      <c r="AL18" s="183"/>
      <c r="AM18" s="183"/>
      <c r="AN18" s="87"/>
      <c r="AO18" s="87"/>
      <c r="AP18" s="82"/>
      <c r="AQ18" s="86"/>
    </row>
    <row r="19" spans="1:43" ht="9" customHeight="1">
      <c r="A19" s="2"/>
      <c r="B19" s="253"/>
      <c r="C19" s="170">
        <f>IF(VLOOKUP('入力シート'!$B$8,一覧表,12,FALSE)="","",VLOOKUP('入力シート'!$B$8,一覧表,12,FALSE))</f>
        <v>0</v>
      </c>
      <c r="D19" s="159" t="s">
        <v>16</v>
      </c>
      <c r="E19" s="167">
        <f>IF(VLOOKUP('入力シート'!$B$8,一覧表,13,FALSE)="","",VLOOKUP('入力シート'!$B$8,一覧表,13,FALSE))</f>
        <v>0</v>
      </c>
      <c r="F19" s="393" t="s">
        <v>26</v>
      </c>
      <c r="G19" s="394"/>
      <c r="H19" s="395"/>
      <c r="I19" s="348">
        <f>IF(VLOOKUP('入力シート'!$B$8,一覧表,5,FALSE)="","",(VLOOKUP('入力シート'!$B$8,一覧表,5,FALSE)))</f>
        <v>0</v>
      </c>
      <c r="J19" s="349"/>
      <c r="K19" s="349"/>
      <c r="L19" s="349"/>
      <c r="M19" s="349"/>
      <c r="N19" s="349"/>
      <c r="O19" s="349"/>
      <c r="P19" s="349"/>
      <c r="Q19" s="350"/>
      <c r="R19" s="393" t="s">
        <v>26</v>
      </c>
      <c r="S19" s="394"/>
      <c r="T19" s="395"/>
      <c r="U19" s="512">
        <f>IF(VLOOKUP('入力シート'!B8,一覧表,16,FALSE)="","",(VLOOKUP('入力シート'!B8,一覧表,16,FALSE)))</f>
        <v>0</v>
      </c>
      <c r="V19" s="513"/>
      <c r="W19" s="514"/>
      <c r="X19" s="322"/>
      <c r="Y19" s="323"/>
      <c r="Z19" s="323"/>
      <c r="AA19" s="323"/>
      <c r="AB19" s="323"/>
      <c r="AC19" s="323"/>
      <c r="AD19" s="323"/>
      <c r="AE19" s="324"/>
      <c r="AI19" s="183" t="s">
        <v>27</v>
      </c>
      <c r="AJ19" s="183"/>
      <c r="AK19" s="183"/>
      <c r="AL19" s="183"/>
      <c r="AM19" s="183"/>
      <c r="AN19" s="87"/>
      <c r="AO19" s="87"/>
      <c r="AP19" s="82"/>
      <c r="AQ19" s="86"/>
    </row>
    <row r="20" spans="1:43" ht="9" customHeight="1">
      <c r="A20" s="2"/>
      <c r="B20" s="253"/>
      <c r="C20" s="171"/>
      <c r="D20" s="160"/>
      <c r="E20" s="168"/>
      <c r="F20" s="190"/>
      <c r="G20" s="178"/>
      <c r="H20" s="179"/>
      <c r="I20" s="351"/>
      <c r="J20" s="352"/>
      <c r="K20" s="352"/>
      <c r="L20" s="352"/>
      <c r="M20" s="352"/>
      <c r="N20" s="352"/>
      <c r="O20" s="352"/>
      <c r="P20" s="352"/>
      <c r="Q20" s="353"/>
      <c r="R20" s="190"/>
      <c r="S20" s="178"/>
      <c r="T20" s="179"/>
      <c r="U20" s="515"/>
      <c r="V20" s="516"/>
      <c r="W20" s="517"/>
      <c r="X20" s="322"/>
      <c r="Y20" s="323"/>
      <c r="Z20" s="323"/>
      <c r="AA20" s="323"/>
      <c r="AB20" s="323"/>
      <c r="AC20" s="323"/>
      <c r="AD20" s="323"/>
      <c r="AE20" s="324"/>
      <c r="AI20" s="183"/>
      <c r="AJ20" s="183"/>
      <c r="AK20" s="183"/>
      <c r="AL20" s="183"/>
      <c r="AM20" s="183"/>
      <c r="AN20" s="87"/>
      <c r="AO20" s="87"/>
      <c r="AP20" s="82"/>
      <c r="AQ20" s="86"/>
    </row>
    <row r="21" spans="1:43" ht="9" customHeight="1">
      <c r="A21" s="2"/>
      <c r="B21" s="253"/>
      <c r="C21" s="171"/>
      <c r="D21" s="160"/>
      <c r="E21" s="168"/>
      <c r="F21" s="325">
        <f>IF(VLOOKUP('入力シート'!$B$8,一覧表,14,FALSE)="","",VLOOKUP('入力シート'!$B$8,一覧表,14,FALSE))</f>
        <v>0</v>
      </c>
      <c r="G21" s="326"/>
      <c r="H21" s="327"/>
      <c r="I21" s="351"/>
      <c r="J21" s="352"/>
      <c r="K21" s="352"/>
      <c r="L21" s="352"/>
      <c r="M21" s="352"/>
      <c r="N21" s="352"/>
      <c r="O21" s="352"/>
      <c r="P21" s="352"/>
      <c r="Q21" s="353"/>
      <c r="R21" s="325">
        <f>IF(VLOOKUP('入力シート'!$B$8,一覧表,15,FALSE)="","",VLOOKUP('入力シート'!$B$8,一覧表,15,FALSE))</f>
        <v>0</v>
      </c>
      <c r="S21" s="326"/>
      <c r="T21" s="327"/>
      <c r="U21" s="515"/>
      <c r="V21" s="516"/>
      <c r="W21" s="517"/>
      <c r="X21" s="322"/>
      <c r="Y21" s="323"/>
      <c r="Z21" s="323"/>
      <c r="AA21" s="323"/>
      <c r="AB21" s="323"/>
      <c r="AC21" s="323"/>
      <c r="AD21" s="323"/>
      <c r="AE21" s="324"/>
      <c r="AI21" s="183" t="s">
        <v>29</v>
      </c>
      <c r="AJ21" s="183"/>
      <c r="AK21" s="183"/>
      <c r="AL21" s="183"/>
      <c r="AM21" s="183"/>
      <c r="AN21" s="87"/>
      <c r="AO21" s="87"/>
      <c r="AP21" s="82"/>
      <c r="AQ21" s="86"/>
    </row>
    <row r="22" spans="1:43" ht="9" customHeight="1">
      <c r="A22" s="2"/>
      <c r="B22" s="253"/>
      <c r="C22" s="172"/>
      <c r="D22" s="173"/>
      <c r="E22" s="169"/>
      <c r="F22" s="328"/>
      <c r="G22" s="329"/>
      <c r="H22" s="330"/>
      <c r="I22" s="354"/>
      <c r="J22" s="355"/>
      <c r="K22" s="355"/>
      <c r="L22" s="355"/>
      <c r="M22" s="355"/>
      <c r="N22" s="355"/>
      <c r="O22" s="355"/>
      <c r="P22" s="355"/>
      <c r="Q22" s="356"/>
      <c r="R22" s="328"/>
      <c r="S22" s="329"/>
      <c r="T22" s="330"/>
      <c r="U22" s="518"/>
      <c r="V22" s="519"/>
      <c r="W22" s="520"/>
      <c r="X22" s="322"/>
      <c r="Y22" s="323"/>
      <c r="Z22" s="323"/>
      <c r="AA22" s="323"/>
      <c r="AB22" s="323"/>
      <c r="AC22" s="323"/>
      <c r="AD22" s="323"/>
      <c r="AE22" s="324"/>
      <c r="AI22" s="183"/>
      <c r="AJ22" s="183"/>
      <c r="AK22" s="183"/>
      <c r="AL22" s="183"/>
      <c r="AM22" s="183"/>
      <c r="AN22" s="87"/>
      <c r="AO22" s="87"/>
      <c r="AP22" s="82"/>
      <c r="AQ22" s="86"/>
    </row>
    <row r="23" spans="1:43" ht="9" customHeight="1">
      <c r="A23" s="2"/>
      <c r="B23" s="253"/>
      <c r="C23" s="440" t="s">
        <v>30</v>
      </c>
      <c r="D23" s="441"/>
      <c r="E23" s="442"/>
      <c r="F23" s="187" t="s">
        <v>26</v>
      </c>
      <c r="G23" s="188"/>
      <c r="H23" s="189"/>
      <c r="I23" s="300"/>
      <c r="J23" s="301"/>
      <c r="K23" s="301"/>
      <c r="L23" s="301"/>
      <c r="M23" s="301"/>
      <c r="N23" s="301"/>
      <c r="O23" s="301"/>
      <c r="P23" s="301"/>
      <c r="Q23" s="302"/>
      <c r="R23" s="187" t="s">
        <v>26</v>
      </c>
      <c r="S23" s="188"/>
      <c r="T23" s="189"/>
      <c r="U23" s="194"/>
      <c r="V23" s="195"/>
      <c r="W23" s="196"/>
      <c r="X23" s="156"/>
      <c r="Y23" s="157"/>
      <c r="Z23" s="157"/>
      <c r="AA23" s="157"/>
      <c r="AB23" s="157"/>
      <c r="AC23" s="157"/>
      <c r="AD23" s="157"/>
      <c r="AE23" s="158"/>
      <c r="AI23" s="183" t="s">
        <v>31</v>
      </c>
      <c r="AJ23" s="183"/>
      <c r="AK23" s="183"/>
      <c r="AL23" s="183"/>
      <c r="AM23" s="183"/>
      <c r="AN23" s="87"/>
      <c r="AO23" s="87"/>
      <c r="AP23" s="82"/>
      <c r="AQ23" s="86"/>
    </row>
    <row r="24" spans="1:43" ht="9" customHeight="1">
      <c r="A24" s="2"/>
      <c r="B24" s="253"/>
      <c r="C24" s="443"/>
      <c r="D24" s="441"/>
      <c r="E24" s="444"/>
      <c r="F24" s="190"/>
      <c r="G24" s="178"/>
      <c r="H24" s="179"/>
      <c r="I24" s="303"/>
      <c r="J24" s="304"/>
      <c r="K24" s="304"/>
      <c r="L24" s="304"/>
      <c r="M24" s="304"/>
      <c r="N24" s="304"/>
      <c r="O24" s="304"/>
      <c r="P24" s="304"/>
      <c r="Q24" s="305"/>
      <c r="R24" s="190"/>
      <c r="S24" s="178"/>
      <c r="T24" s="179"/>
      <c r="U24" s="197"/>
      <c r="V24" s="485"/>
      <c r="W24" s="199"/>
      <c r="X24" s="156"/>
      <c r="Y24" s="157"/>
      <c r="Z24" s="157"/>
      <c r="AA24" s="157"/>
      <c r="AB24" s="157"/>
      <c r="AC24" s="157"/>
      <c r="AD24" s="157"/>
      <c r="AE24" s="158"/>
      <c r="AI24" s="183"/>
      <c r="AJ24" s="183"/>
      <c r="AK24" s="183"/>
      <c r="AL24" s="183"/>
      <c r="AM24" s="183"/>
      <c r="AN24" s="87"/>
      <c r="AO24" s="87"/>
      <c r="AP24" s="82"/>
      <c r="AQ24" s="86"/>
    </row>
    <row r="25" spans="1:43" ht="9" customHeight="1">
      <c r="A25" s="2"/>
      <c r="B25" s="253"/>
      <c r="C25" s="443"/>
      <c r="D25" s="441"/>
      <c r="E25" s="444"/>
      <c r="F25" s="150" t="s">
        <v>28</v>
      </c>
      <c r="G25" s="151"/>
      <c r="H25" s="152"/>
      <c r="I25" s="303"/>
      <c r="J25" s="304"/>
      <c r="K25" s="304"/>
      <c r="L25" s="304"/>
      <c r="M25" s="304"/>
      <c r="N25" s="304"/>
      <c r="O25" s="304"/>
      <c r="P25" s="304"/>
      <c r="Q25" s="305"/>
      <c r="R25" s="150" t="s">
        <v>28</v>
      </c>
      <c r="S25" s="151"/>
      <c r="T25" s="152"/>
      <c r="U25" s="197"/>
      <c r="V25" s="485"/>
      <c r="W25" s="199"/>
      <c r="X25" s="156"/>
      <c r="Y25" s="157"/>
      <c r="Z25" s="157"/>
      <c r="AA25" s="157"/>
      <c r="AB25" s="157"/>
      <c r="AC25" s="157"/>
      <c r="AD25" s="157"/>
      <c r="AE25" s="158"/>
      <c r="AI25" s="183" t="s">
        <v>32</v>
      </c>
      <c r="AJ25" s="183"/>
      <c r="AK25" s="183"/>
      <c r="AL25" s="183"/>
      <c r="AM25" s="183"/>
      <c r="AN25" s="87"/>
      <c r="AO25" s="87"/>
      <c r="AP25" s="82"/>
      <c r="AQ25" s="86"/>
    </row>
    <row r="26" spans="1:43" ht="9" customHeight="1">
      <c r="A26" s="2"/>
      <c r="B26" s="253"/>
      <c r="C26" s="445"/>
      <c r="D26" s="446"/>
      <c r="E26" s="447"/>
      <c r="F26" s="184"/>
      <c r="G26" s="185"/>
      <c r="H26" s="186"/>
      <c r="I26" s="306"/>
      <c r="J26" s="307"/>
      <c r="K26" s="307"/>
      <c r="L26" s="307"/>
      <c r="M26" s="307"/>
      <c r="N26" s="307"/>
      <c r="O26" s="307"/>
      <c r="P26" s="307"/>
      <c r="Q26" s="308"/>
      <c r="R26" s="184"/>
      <c r="S26" s="185"/>
      <c r="T26" s="186"/>
      <c r="U26" s="200"/>
      <c r="V26" s="201"/>
      <c r="W26" s="202"/>
      <c r="X26" s="156"/>
      <c r="Y26" s="157"/>
      <c r="Z26" s="157"/>
      <c r="AA26" s="157"/>
      <c r="AB26" s="157"/>
      <c r="AC26" s="157"/>
      <c r="AD26" s="157"/>
      <c r="AE26" s="158"/>
      <c r="AI26" s="183"/>
      <c r="AJ26" s="183"/>
      <c r="AK26" s="183"/>
      <c r="AL26" s="183"/>
      <c r="AM26" s="183"/>
      <c r="AN26" s="87"/>
      <c r="AO26" s="87"/>
      <c r="AP26" s="82"/>
      <c r="AQ26" s="86"/>
    </row>
    <row r="27" spans="1:43" ht="9" customHeight="1">
      <c r="A27" s="2"/>
      <c r="B27" s="253"/>
      <c r="C27" s="440" t="s">
        <v>16</v>
      </c>
      <c r="D27" s="448"/>
      <c r="E27" s="442"/>
      <c r="F27" s="187" t="s">
        <v>26</v>
      </c>
      <c r="G27" s="188"/>
      <c r="H27" s="189"/>
      <c r="I27" s="300"/>
      <c r="J27" s="309"/>
      <c r="K27" s="309"/>
      <c r="L27" s="309"/>
      <c r="M27" s="309"/>
      <c r="N27" s="309"/>
      <c r="O27" s="309"/>
      <c r="P27" s="309"/>
      <c r="Q27" s="310"/>
      <c r="R27" s="187" t="s">
        <v>26</v>
      </c>
      <c r="S27" s="188"/>
      <c r="T27" s="189"/>
      <c r="U27" s="194"/>
      <c r="V27" s="195"/>
      <c r="W27" s="196"/>
      <c r="X27" s="156"/>
      <c r="Y27" s="157"/>
      <c r="Z27" s="157"/>
      <c r="AA27" s="157"/>
      <c r="AB27" s="157"/>
      <c r="AC27" s="157"/>
      <c r="AD27" s="157"/>
      <c r="AE27" s="158"/>
      <c r="AI27" s="183" t="s">
        <v>33</v>
      </c>
      <c r="AJ27" s="183"/>
      <c r="AK27" s="183"/>
      <c r="AL27" s="183"/>
      <c r="AM27" s="183"/>
      <c r="AN27" s="87"/>
      <c r="AO27" s="87"/>
      <c r="AP27" s="82"/>
      <c r="AQ27" s="86"/>
    </row>
    <row r="28" spans="1:43" ht="9" customHeight="1">
      <c r="A28" s="2"/>
      <c r="B28" s="253"/>
      <c r="C28" s="443"/>
      <c r="D28" s="441"/>
      <c r="E28" s="444"/>
      <c r="F28" s="203"/>
      <c r="G28" s="204"/>
      <c r="H28" s="205"/>
      <c r="I28" s="311"/>
      <c r="J28" s="312"/>
      <c r="K28" s="312"/>
      <c r="L28" s="312"/>
      <c r="M28" s="312"/>
      <c r="N28" s="312"/>
      <c r="O28" s="312"/>
      <c r="P28" s="312"/>
      <c r="Q28" s="313"/>
      <c r="R28" s="203"/>
      <c r="S28" s="204"/>
      <c r="T28" s="205"/>
      <c r="U28" s="197"/>
      <c r="V28" s="198"/>
      <c r="W28" s="199"/>
      <c r="X28" s="156"/>
      <c r="Y28" s="157"/>
      <c r="Z28" s="157"/>
      <c r="AA28" s="157"/>
      <c r="AB28" s="157"/>
      <c r="AC28" s="157"/>
      <c r="AD28" s="157"/>
      <c r="AE28" s="158"/>
      <c r="AI28" s="183"/>
      <c r="AJ28" s="183"/>
      <c r="AK28" s="183"/>
      <c r="AL28" s="183"/>
      <c r="AM28" s="183"/>
      <c r="AN28" s="87"/>
      <c r="AO28" s="87"/>
      <c r="AP28" s="82"/>
      <c r="AQ28" s="86"/>
    </row>
    <row r="29" spans="1:43" ht="9" customHeight="1">
      <c r="A29" s="2"/>
      <c r="B29" s="253"/>
      <c r="C29" s="443"/>
      <c r="D29" s="441"/>
      <c r="E29" s="444"/>
      <c r="F29" s="150" t="s">
        <v>28</v>
      </c>
      <c r="G29" s="151"/>
      <c r="H29" s="152"/>
      <c r="I29" s="311"/>
      <c r="J29" s="312"/>
      <c r="K29" s="312"/>
      <c r="L29" s="312"/>
      <c r="M29" s="312"/>
      <c r="N29" s="312"/>
      <c r="O29" s="312"/>
      <c r="P29" s="312"/>
      <c r="Q29" s="313"/>
      <c r="R29" s="150" t="s">
        <v>28</v>
      </c>
      <c r="S29" s="151"/>
      <c r="T29" s="152"/>
      <c r="U29" s="197"/>
      <c r="V29" s="198"/>
      <c r="W29" s="199"/>
      <c r="X29" s="156"/>
      <c r="Y29" s="157"/>
      <c r="Z29" s="157"/>
      <c r="AA29" s="157"/>
      <c r="AB29" s="157"/>
      <c r="AC29" s="157"/>
      <c r="AD29" s="157"/>
      <c r="AE29" s="158"/>
      <c r="AI29" s="183" t="s">
        <v>34</v>
      </c>
      <c r="AJ29" s="183"/>
      <c r="AK29" s="183"/>
      <c r="AL29" s="183"/>
      <c r="AM29" s="183"/>
      <c r="AN29" s="87"/>
      <c r="AO29" s="87"/>
      <c r="AP29" s="82"/>
      <c r="AQ29" s="86"/>
    </row>
    <row r="30" spans="1:43" ht="9" customHeight="1">
      <c r="A30" s="2"/>
      <c r="B30" s="253"/>
      <c r="C30" s="445"/>
      <c r="D30" s="446"/>
      <c r="E30" s="447"/>
      <c r="F30" s="184"/>
      <c r="G30" s="185"/>
      <c r="H30" s="186"/>
      <c r="I30" s="314"/>
      <c r="J30" s="315"/>
      <c r="K30" s="315"/>
      <c r="L30" s="315"/>
      <c r="M30" s="315"/>
      <c r="N30" s="315"/>
      <c r="O30" s="315"/>
      <c r="P30" s="315"/>
      <c r="Q30" s="316"/>
      <c r="R30" s="184"/>
      <c r="S30" s="185"/>
      <c r="T30" s="186"/>
      <c r="U30" s="200"/>
      <c r="V30" s="201"/>
      <c r="W30" s="202"/>
      <c r="X30" s="156"/>
      <c r="Y30" s="157"/>
      <c r="Z30" s="157"/>
      <c r="AA30" s="157"/>
      <c r="AB30" s="157"/>
      <c r="AC30" s="157"/>
      <c r="AD30" s="157"/>
      <c r="AE30" s="158"/>
      <c r="AI30" s="183"/>
      <c r="AJ30" s="183"/>
      <c r="AK30" s="183"/>
      <c r="AL30" s="183"/>
      <c r="AM30" s="183"/>
      <c r="AN30" s="87"/>
      <c r="AO30" s="87"/>
      <c r="AP30" s="82"/>
      <c r="AQ30" s="86"/>
    </row>
    <row r="31" spans="1:43" ht="9" customHeight="1">
      <c r="A31" s="2"/>
      <c r="B31" s="253"/>
      <c r="C31" s="440" t="s">
        <v>16</v>
      </c>
      <c r="D31" s="448"/>
      <c r="E31" s="442"/>
      <c r="F31" s="187" t="s">
        <v>26</v>
      </c>
      <c r="G31" s="188"/>
      <c r="H31" s="189"/>
      <c r="I31" s="300"/>
      <c r="J31" s="301"/>
      <c r="K31" s="301"/>
      <c r="L31" s="301"/>
      <c r="M31" s="301"/>
      <c r="N31" s="301"/>
      <c r="O31" s="301"/>
      <c r="P31" s="301"/>
      <c r="Q31" s="302"/>
      <c r="R31" s="187" t="s">
        <v>26</v>
      </c>
      <c r="S31" s="188"/>
      <c r="T31" s="189"/>
      <c r="U31" s="194"/>
      <c r="V31" s="195"/>
      <c r="W31" s="196"/>
      <c r="X31" s="156"/>
      <c r="Y31" s="157"/>
      <c r="Z31" s="157"/>
      <c r="AA31" s="157"/>
      <c r="AB31" s="157"/>
      <c r="AC31" s="157"/>
      <c r="AD31" s="157"/>
      <c r="AE31" s="158"/>
      <c r="AI31" s="183" t="s">
        <v>35</v>
      </c>
      <c r="AJ31" s="183"/>
      <c r="AK31" s="183"/>
      <c r="AL31" s="183"/>
      <c r="AM31" s="183"/>
      <c r="AN31" s="87"/>
      <c r="AO31" s="87"/>
      <c r="AP31" s="82"/>
      <c r="AQ31" s="86"/>
    </row>
    <row r="32" spans="1:43" ht="9" customHeight="1">
      <c r="A32" s="2"/>
      <c r="B32" s="253"/>
      <c r="C32" s="443"/>
      <c r="D32" s="441"/>
      <c r="E32" s="444"/>
      <c r="F32" s="190"/>
      <c r="G32" s="178"/>
      <c r="H32" s="179"/>
      <c r="I32" s="303"/>
      <c r="J32" s="304"/>
      <c r="K32" s="304"/>
      <c r="L32" s="304"/>
      <c r="M32" s="304"/>
      <c r="N32" s="304"/>
      <c r="O32" s="304"/>
      <c r="P32" s="304"/>
      <c r="Q32" s="305"/>
      <c r="R32" s="190"/>
      <c r="S32" s="178"/>
      <c r="T32" s="179"/>
      <c r="U32" s="197"/>
      <c r="V32" s="485"/>
      <c r="W32" s="199"/>
      <c r="X32" s="156"/>
      <c r="Y32" s="157"/>
      <c r="Z32" s="157"/>
      <c r="AA32" s="157"/>
      <c r="AB32" s="157"/>
      <c r="AC32" s="157"/>
      <c r="AD32" s="157"/>
      <c r="AE32" s="158"/>
      <c r="AI32" s="183"/>
      <c r="AJ32" s="183"/>
      <c r="AK32" s="183"/>
      <c r="AL32" s="183"/>
      <c r="AM32" s="183"/>
      <c r="AN32" s="87"/>
      <c r="AO32" s="87"/>
      <c r="AP32" s="82"/>
      <c r="AQ32" s="86"/>
    </row>
    <row r="33" spans="1:43" ht="9" customHeight="1">
      <c r="A33" s="2"/>
      <c r="B33" s="253"/>
      <c r="C33" s="443"/>
      <c r="D33" s="441"/>
      <c r="E33" s="444"/>
      <c r="F33" s="150" t="s">
        <v>28</v>
      </c>
      <c r="G33" s="151"/>
      <c r="H33" s="152"/>
      <c r="I33" s="303"/>
      <c r="J33" s="304"/>
      <c r="K33" s="304"/>
      <c r="L33" s="304"/>
      <c r="M33" s="304"/>
      <c r="N33" s="304"/>
      <c r="O33" s="304"/>
      <c r="P33" s="304"/>
      <c r="Q33" s="305"/>
      <c r="R33" s="150" t="s">
        <v>28</v>
      </c>
      <c r="S33" s="151"/>
      <c r="T33" s="152"/>
      <c r="U33" s="197"/>
      <c r="V33" s="485"/>
      <c r="W33" s="199"/>
      <c r="X33" s="156"/>
      <c r="Y33" s="157"/>
      <c r="Z33" s="157"/>
      <c r="AA33" s="157"/>
      <c r="AB33" s="157"/>
      <c r="AC33" s="157"/>
      <c r="AD33" s="157"/>
      <c r="AE33" s="158"/>
      <c r="AI33" s="183" t="s">
        <v>36</v>
      </c>
      <c r="AJ33" s="183"/>
      <c r="AK33" s="183"/>
      <c r="AL33" s="183"/>
      <c r="AM33" s="183"/>
      <c r="AN33" s="87"/>
      <c r="AO33" s="87"/>
      <c r="AP33" s="82"/>
      <c r="AQ33" s="86"/>
    </row>
    <row r="34" spans="1:43" ht="9" customHeight="1">
      <c r="A34" s="2"/>
      <c r="B34" s="253"/>
      <c r="C34" s="449"/>
      <c r="D34" s="450"/>
      <c r="E34" s="451"/>
      <c r="F34" s="153"/>
      <c r="G34" s="154"/>
      <c r="H34" s="155"/>
      <c r="I34" s="317"/>
      <c r="J34" s="318"/>
      <c r="K34" s="318"/>
      <c r="L34" s="318"/>
      <c r="M34" s="318"/>
      <c r="N34" s="318"/>
      <c r="O34" s="318"/>
      <c r="P34" s="318"/>
      <c r="Q34" s="319"/>
      <c r="R34" s="153"/>
      <c r="S34" s="154"/>
      <c r="T34" s="155"/>
      <c r="U34" s="486"/>
      <c r="V34" s="487"/>
      <c r="W34" s="488"/>
      <c r="X34" s="156"/>
      <c r="Y34" s="157"/>
      <c r="Z34" s="157"/>
      <c r="AA34" s="157"/>
      <c r="AB34" s="157"/>
      <c r="AC34" s="157"/>
      <c r="AD34" s="157"/>
      <c r="AE34" s="158"/>
      <c r="AI34" s="183"/>
      <c r="AJ34" s="183"/>
      <c r="AK34" s="183"/>
      <c r="AL34" s="183"/>
      <c r="AM34" s="183"/>
      <c r="AN34" s="87"/>
      <c r="AO34" s="87"/>
      <c r="AP34" s="82"/>
      <c r="AQ34" s="86"/>
    </row>
    <row r="35" spans="1:43" ht="9" customHeight="1">
      <c r="A35" s="2"/>
      <c r="B35" s="253"/>
      <c r="C35" s="458" t="s">
        <v>37</v>
      </c>
      <c r="D35" s="459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  <c r="X35" s="156"/>
      <c r="Y35" s="157"/>
      <c r="Z35" s="157"/>
      <c r="AA35" s="157"/>
      <c r="AB35" s="157"/>
      <c r="AC35" s="157"/>
      <c r="AD35" s="157"/>
      <c r="AE35" s="158"/>
      <c r="AI35" s="183" t="s">
        <v>38</v>
      </c>
      <c r="AJ35" s="183"/>
      <c r="AK35" s="183"/>
      <c r="AL35" s="183"/>
      <c r="AM35" s="183"/>
      <c r="AN35" s="87"/>
      <c r="AO35" s="87"/>
      <c r="AP35" s="82"/>
      <c r="AQ35" s="86"/>
    </row>
    <row r="36" spans="1:43" ht="9" customHeight="1">
      <c r="A36" s="2"/>
      <c r="B36" s="253"/>
      <c r="C36" s="460"/>
      <c r="D36" s="461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9"/>
      <c r="X36" s="156"/>
      <c r="Y36" s="157"/>
      <c r="Z36" s="157"/>
      <c r="AA36" s="157"/>
      <c r="AB36" s="157"/>
      <c r="AC36" s="157"/>
      <c r="AD36" s="157"/>
      <c r="AE36" s="158"/>
      <c r="AI36" s="183"/>
      <c r="AJ36" s="183"/>
      <c r="AK36" s="183"/>
      <c r="AL36" s="183"/>
      <c r="AM36" s="183"/>
      <c r="AN36" s="87"/>
      <c r="AO36" s="87"/>
      <c r="AP36" s="82"/>
      <c r="AQ36" s="86"/>
    </row>
    <row r="37" spans="1:43" ht="9" customHeight="1">
      <c r="A37" s="2"/>
      <c r="B37" s="253"/>
      <c r="C37" s="455">
        <f>IF(VLOOKUP('入力シート'!$B$8,一覧表,17,FALSE)="","",(VLOOKUP('入力シート'!$B$8,一覧表,17,FALSE)))</f>
      </c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7"/>
      <c r="X37" s="156"/>
      <c r="Y37" s="157"/>
      <c r="Z37" s="157"/>
      <c r="AA37" s="157"/>
      <c r="AB37" s="157"/>
      <c r="AC37" s="157"/>
      <c r="AD37" s="157"/>
      <c r="AE37" s="158"/>
      <c r="AI37" s="183" t="s">
        <v>150</v>
      </c>
      <c r="AJ37" s="183"/>
      <c r="AK37" s="183"/>
      <c r="AL37" s="183"/>
      <c r="AM37" s="183"/>
      <c r="AN37" s="87"/>
      <c r="AO37" s="87"/>
      <c r="AP37" s="82"/>
      <c r="AQ37" s="86"/>
    </row>
    <row r="38" spans="1:43" ht="9" customHeight="1" thickBot="1">
      <c r="A38" s="2"/>
      <c r="B38" s="253"/>
      <c r="C38" s="455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7"/>
      <c r="X38" s="156"/>
      <c r="Y38" s="157"/>
      <c r="Z38" s="157"/>
      <c r="AA38" s="157"/>
      <c r="AB38" s="157"/>
      <c r="AC38" s="157"/>
      <c r="AD38" s="157"/>
      <c r="AE38" s="158"/>
      <c r="AI38" s="183"/>
      <c r="AJ38" s="183"/>
      <c r="AK38" s="183"/>
      <c r="AL38" s="183"/>
      <c r="AM38" s="183"/>
      <c r="AN38" s="87"/>
      <c r="AO38" s="87"/>
      <c r="AP38" s="82"/>
      <c r="AQ38" s="86"/>
    </row>
    <row r="39" spans="1:43" ht="17.25" customHeight="1" thickTop="1">
      <c r="A39" s="2"/>
      <c r="B39" s="388" t="s">
        <v>39</v>
      </c>
      <c r="C39" s="470" t="s">
        <v>40</v>
      </c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2"/>
      <c r="Q39" s="398" t="s">
        <v>41</v>
      </c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400"/>
      <c r="AP39" s="86"/>
      <c r="AQ39" s="86"/>
    </row>
    <row r="40" spans="1:31" ht="17.25" customHeight="1">
      <c r="A40" s="2"/>
      <c r="B40" s="389"/>
      <c r="C40" s="9" t="s">
        <v>42</v>
      </c>
      <c r="D40" s="381" t="s">
        <v>43</v>
      </c>
      <c r="E40" s="381"/>
      <c r="F40" s="381"/>
      <c r="G40" s="381"/>
      <c r="H40" s="382"/>
      <c r="I40" s="386" t="s">
        <v>44</v>
      </c>
      <c r="J40" s="387"/>
      <c r="K40" s="387"/>
      <c r="L40" s="11"/>
      <c r="M40" s="11"/>
      <c r="N40" s="11"/>
      <c r="O40" s="11"/>
      <c r="P40" s="11"/>
      <c r="Q40" s="12" t="s">
        <v>45</v>
      </c>
      <c r="R40" s="13"/>
      <c r="S40" s="358" t="s">
        <v>16</v>
      </c>
      <c r="T40" s="358"/>
      <c r="U40" s="262" t="s">
        <v>47</v>
      </c>
      <c r="V40" s="262"/>
      <c r="W40" s="358" t="s">
        <v>16</v>
      </c>
      <c r="X40" s="358"/>
      <c r="Y40" s="79"/>
      <c r="Z40" s="262" t="s">
        <v>47</v>
      </c>
      <c r="AA40" s="262"/>
      <c r="AB40" s="358" t="s">
        <v>16</v>
      </c>
      <c r="AC40" s="358"/>
      <c r="AD40" s="262" t="s">
        <v>47</v>
      </c>
      <c r="AE40" s="397"/>
    </row>
    <row r="41" spans="1:31" ht="17.25" customHeight="1">
      <c r="A41" s="2"/>
      <c r="B41" s="389"/>
      <c r="C41" s="383" t="s">
        <v>48</v>
      </c>
      <c r="D41" s="384"/>
      <c r="E41" s="384"/>
      <c r="F41" s="384"/>
      <c r="G41" s="384"/>
      <c r="H41" s="385"/>
      <c r="I41" s="254"/>
      <c r="J41" s="255"/>
      <c r="K41" s="255"/>
      <c r="L41" s="255"/>
      <c r="M41" s="255"/>
      <c r="N41" s="255"/>
      <c r="O41" s="255"/>
      <c r="P41" s="256"/>
      <c r="Q41" s="15"/>
      <c r="R41" s="14"/>
      <c r="S41" s="160" t="s">
        <v>16</v>
      </c>
      <c r="T41" s="160"/>
      <c r="U41" s="206" t="s">
        <v>47</v>
      </c>
      <c r="V41" s="206"/>
      <c r="W41" s="160" t="s">
        <v>16</v>
      </c>
      <c r="X41" s="160"/>
      <c r="Y41" s="78"/>
      <c r="Z41" s="206" t="s">
        <v>47</v>
      </c>
      <c r="AA41" s="206"/>
      <c r="AB41" s="160" t="s">
        <v>16</v>
      </c>
      <c r="AC41" s="160"/>
      <c r="AD41" s="206" t="s">
        <v>47</v>
      </c>
      <c r="AE41" s="207"/>
    </row>
    <row r="42" spans="1:31" ht="17.25" customHeight="1">
      <c r="A42" s="2"/>
      <c r="B42" s="389"/>
      <c r="C42" s="16" t="s">
        <v>49</v>
      </c>
      <c r="D42" s="4" t="s">
        <v>50</v>
      </c>
      <c r="E42" s="4"/>
      <c r="F42" s="4"/>
      <c r="G42" s="4"/>
      <c r="H42" s="17"/>
      <c r="I42" s="254"/>
      <c r="J42" s="255"/>
      <c r="K42" s="255"/>
      <c r="L42" s="255"/>
      <c r="M42" s="255"/>
      <c r="N42" s="255"/>
      <c r="O42" s="255"/>
      <c r="P42" s="256"/>
      <c r="Q42" s="18"/>
      <c r="R42" s="19"/>
      <c r="S42" s="208" t="s">
        <v>16</v>
      </c>
      <c r="T42" s="208"/>
      <c r="U42" s="271" t="s">
        <v>47</v>
      </c>
      <c r="V42" s="271"/>
      <c r="W42" s="208" t="s">
        <v>16</v>
      </c>
      <c r="X42" s="208"/>
      <c r="Y42" s="80"/>
      <c r="Z42" s="271" t="s">
        <v>47</v>
      </c>
      <c r="AA42" s="271"/>
      <c r="AB42" s="208" t="s">
        <v>16</v>
      </c>
      <c r="AC42" s="208"/>
      <c r="AD42" s="271" t="s">
        <v>47</v>
      </c>
      <c r="AE42" s="272"/>
    </row>
    <row r="43" spans="1:31" ht="17.25" customHeight="1">
      <c r="A43" s="2"/>
      <c r="B43" s="389"/>
      <c r="C43" s="383" t="s">
        <v>53</v>
      </c>
      <c r="D43" s="384"/>
      <c r="E43" s="384"/>
      <c r="F43" s="384"/>
      <c r="G43" s="384"/>
      <c r="H43" s="385"/>
      <c r="I43" s="254"/>
      <c r="J43" s="255"/>
      <c r="K43" s="255"/>
      <c r="L43" s="255"/>
      <c r="M43" s="255"/>
      <c r="N43" s="255"/>
      <c r="O43" s="255"/>
      <c r="P43" s="256"/>
      <c r="Q43" s="20" t="s">
        <v>54</v>
      </c>
      <c r="R43" s="476" t="s">
        <v>55</v>
      </c>
      <c r="S43" s="477"/>
      <c r="T43" s="477"/>
      <c r="U43" s="477"/>
      <c r="V43" s="477"/>
      <c r="W43" s="492" t="s">
        <v>0</v>
      </c>
      <c r="X43" s="492"/>
      <c r="Y43" s="492"/>
      <c r="Z43" s="492"/>
      <c r="AA43" s="492"/>
      <c r="AB43" s="492"/>
      <c r="AC43" s="492"/>
      <c r="AD43" s="492"/>
      <c r="AE43" s="493"/>
    </row>
    <row r="44" spans="1:31" ht="17.25" customHeight="1">
      <c r="A44" s="2"/>
      <c r="B44" s="389"/>
      <c r="C44" s="383" t="s">
        <v>56</v>
      </c>
      <c r="D44" s="384"/>
      <c r="E44" s="384"/>
      <c r="F44" s="384"/>
      <c r="G44" s="384"/>
      <c r="H44" s="384"/>
      <c r="I44" s="254"/>
      <c r="J44" s="255"/>
      <c r="K44" s="255"/>
      <c r="L44" s="255"/>
      <c r="M44" s="255"/>
      <c r="N44" s="255"/>
      <c r="O44" s="255"/>
      <c r="P44" s="256"/>
      <c r="Q44" s="21"/>
      <c r="R44" s="10"/>
      <c r="S44" s="22"/>
      <c r="T44" s="22"/>
      <c r="U44" s="22"/>
      <c r="V44" s="22"/>
      <c r="W44" s="266" t="s">
        <v>57</v>
      </c>
      <c r="X44" s="266"/>
      <c r="Y44" s="266"/>
      <c r="Z44" s="266"/>
      <c r="AA44" s="266"/>
      <c r="AB44" s="266"/>
      <c r="AC44" s="266"/>
      <c r="AD44" s="266"/>
      <c r="AE44" s="267"/>
    </row>
    <row r="45" spans="1:31" ht="17.25" customHeight="1">
      <c r="A45" s="2"/>
      <c r="B45" s="389"/>
      <c r="C45" s="9" t="s">
        <v>42</v>
      </c>
      <c r="D45" s="381" t="s">
        <v>58</v>
      </c>
      <c r="E45" s="381"/>
      <c r="F45" s="381"/>
      <c r="G45" s="381"/>
      <c r="H45" s="382"/>
      <c r="I45" s="254"/>
      <c r="J45" s="255"/>
      <c r="K45" s="255"/>
      <c r="L45" s="255"/>
      <c r="M45" s="255"/>
      <c r="N45" s="255"/>
      <c r="O45" s="255"/>
      <c r="P45" s="256"/>
      <c r="Q45" s="20" t="s">
        <v>159</v>
      </c>
      <c r="R45" s="23" t="s">
        <v>59</v>
      </c>
      <c r="S45" s="23"/>
      <c r="T45" s="24"/>
      <c r="U45" s="263" t="s">
        <v>60</v>
      </c>
      <c r="V45" s="264"/>
      <c r="W45" s="264"/>
      <c r="X45" s="264"/>
      <c r="Y45" s="264"/>
      <c r="Z45" s="264"/>
      <c r="AA45" s="264"/>
      <c r="AB45" s="264"/>
      <c r="AC45" s="264"/>
      <c r="AD45" s="264"/>
      <c r="AE45" s="265"/>
    </row>
    <row r="46" spans="1:31" ht="17.25" customHeight="1">
      <c r="A46" s="2"/>
      <c r="B46" s="389"/>
      <c r="C46" s="373" t="s">
        <v>48</v>
      </c>
      <c r="D46" s="374"/>
      <c r="E46" s="374"/>
      <c r="F46" s="374"/>
      <c r="G46" s="374"/>
      <c r="H46" s="375"/>
      <c r="I46" s="257"/>
      <c r="J46" s="258"/>
      <c r="K46" s="258"/>
      <c r="L46" s="258"/>
      <c r="M46" s="258"/>
      <c r="N46" s="258"/>
      <c r="O46" s="258"/>
      <c r="P46" s="259"/>
      <c r="Q46" s="20" t="s">
        <v>61</v>
      </c>
      <c r="R46" s="4" t="s">
        <v>62</v>
      </c>
      <c r="S46" s="25"/>
      <c r="T46" s="25"/>
      <c r="U46" s="25"/>
      <c r="V46" s="25"/>
      <c r="W46" s="89"/>
      <c r="X46" s="25"/>
      <c r="Y46" s="25"/>
      <c r="Z46" s="23"/>
      <c r="AA46" s="23"/>
      <c r="AB46" s="23"/>
      <c r="AC46" s="23"/>
      <c r="AD46" s="27"/>
      <c r="AE46" s="28"/>
    </row>
    <row r="47" spans="1:31" ht="17.25" customHeight="1">
      <c r="A47" s="2"/>
      <c r="B47" s="389"/>
      <c r="C47" s="378" t="s">
        <v>63</v>
      </c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80"/>
      <c r="Q47" s="29" t="s">
        <v>64</v>
      </c>
      <c r="R47" s="25"/>
      <c r="S47" s="25"/>
      <c r="T47" s="25"/>
      <c r="U47" s="25"/>
      <c r="V47" s="25"/>
      <c r="W47" s="89"/>
      <c r="X47" s="25"/>
      <c r="Y47" s="25"/>
      <c r="Z47" s="25"/>
      <c r="AA47" s="23"/>
      <c r="AB47" s="23"/>
      <c r="AC47" s="23"/>
      <c r="AD47" s="27"/>
      <c r="AE47" s="28"/>
    </row>
    <row r="48" spans="1:31" ht="17.25" customHeight="1">
      <c r="A48" s="2"/>
      <c r="B48" s="389"/>
      <c r="C48" s="30" t="s">
        <v>49</v>
      </c>
      <c r="D48" s="31" t="s">
        <v>65</v>
      </c>
      <c r="E48" s="31"/>
      <c r="F48" s="31"/>
      <c r="G48" s="31"/>
      <c r="H48" s="32"/>
      <c r="I48" s="504" t="s">
        <v>183</v>
      </c>
      <c r="J48" s="229"/>
      <c r="K48" s="229"/>
      <c r="L48" s="229"/>
      <c r="M48" s="229"/>
      <c r="N48" s="229"/>
      <c r="O48" s="229"/>
      <c r="P48" s="505"/>
      <c r="Q48" s="20" t="s">
        <v>66</v>
      </c>
      <c r="R48" s="33" t="s">
        <v>67</v>
      </c>
      <c r="S48" s="23"/>
      <c r="T48" s="23"/>
      <c r="U48" s="23"/>
      <c r="V48" s="23"/>
      <c r="W48" s="4"/>
      <c r="X48" s="381" t="s">
        <v>68</v>
      </c>
      <c r="Y48" s="381"/>
      <c r="Z48" s="468"/>
      <c r="AA48" s="468"/>
      <c r="AB48" s="468"/>
      <c r="AC48" s="468"/>
      <c r="AD48" s="468"/>
      <c r="AE48" s="469"/>
    </row>
    <row r="49" spans="1:31" ht="17.25" customHeight="1">
      <c r="A49" s="2"/>
      <c r="B49" s="389"/>
      <c r="C49" s="18" t="s">
        <v>49</v>
      </c>
      <c r="D49" s="118" t="s">
        <v>70</v>
      </c>
      <c r="E49" s="119"/>
      <c r="F49" s="119"/>
      <c r="G49" s="119"/>
      <c r="H49" s="120"/>
      <c r="I49" s="506" t="s">
        <v>184</v>
      </c>
      <c r="J49" s="507"/>
      <c r="K49" s="507"/>
      <c r="L49" s="507"/>
      <c r="M49" s="507"/>
      <c r="N49" s="507"/>
      <c r="O49" s="507"/>
      <c r="P49" s="508"/>
      <c r="Q49" s="20" t="s">
        <v>160</v>
      </c>
      <c r="R49" s="23" t="s">
        <v>71</v>
      </c>
      <c r="S49" s="23"/>
      <c r="T49" s="23"/>
      <c r="U49" s="23"/>
      <c r="V49" s="23"/>
      <c r="W49" s="4"/>
      <c r="X49" s="381" t="s">
        <v>68</v>
      </c>
      <c r="Y49" s="381"/>
      <c r="Z49" s="468"/>
      <c r="AA49" s="468"/>
      <c r="AB49" s="468"/>
      <c r="AC49" s="468"/>
      <c r="AD49" s="468"/>
      <c r="AE49" s="469"/>
    </row>
    <row r="50" spans="1:31" ht="17.25" customHeight="1">
      <c r="A50" s="2"/>
      <c r="B50" s="389"/>
      <c r="C50" s="121" t="s">
        <v>49</v>
      </c>
      <c r="D50" s="122" t="s">
        <v>72</v>
      </c>
      <c r="E50" s="123"/>
      <c r="F50" s="123"/>
      <c r="G50" s="123"/>
      <c r="H50" s="124"/>
      <c r="I50" s="125" t="s">
        <v>10</v>
      </c>
      <c r="J50" s="126"/>
      <c r="K50" s="127"/>
      <c r="L50" s="126"/>
      <c r="M50" s="126"/>
      <c r="N50" s="126"/>
      <c r="O50" s="126"/>
      <c r="P50" s="128"/>
      <c r="Q50" s="20" t="s">
        <v>73</v>
      </c>
      <c r="R50" s="23" t="s">
        <v>74</v>
      </c>
      <c r="S50" s="23"/>
      <c r="T50" s="23"/>
      <c r="U50" s="23"/>
      <c r="V50" s="23"/>
      <c r="W50" s="4"/>
      <c r="X50" s="23"/>
      <c r="Y50" s="23"/>
      <c r="Z50" s="23"/>
      <c r="AA50" s="23"/>
      <c r="AB50" s="23"/>
      <c r="AC50" s="23"/>
      <c r="AD50" s="23"/>
      <c r="AE50" s="28"/>
    </row>
    <row r="51" spans="1:31" ht="17.25" customHeight="1">
      <c r="A51" s="2"/>
      <c r="B51" s="253"/>
      <c r="C51" s="116" t="s">
        <v>49</v>
      </c>
      <c r="D51" s="374" t="s">
        <v>75</v>
      </c>
      <c r="E51" s="374"/>
      <c r="F51" s="374"/>
      <c r="G51" s="374"/>
      <c r="H51" s="375"/>
      <c r="I51" s="481" t="s">
        <v>76</v>
      </c>
      <c r="J51" s="482"/>
      <c r="K51" s="482"/>
      <c r="L51" s="482"/>
      <c r="M51" s="482"/>
      <c r="N51" s="482"/>
      <c r="O51" s="482"/>
      <c r="P51" s="483"/>
      <c r="Q51" s="131" t="s">
        <v>77</v>
      </c>
      <c r="R51" s="465" t="s">
        <v>78</v>
      </c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7"/>
    </row>
    <row r="52" spans="1:31" ht="17.25" customHeight="1">
      <c r="A52" s="2"/>
      <c r="B52" s="253"/>
      <c r="C52" s="478" t="s">
        <v>79</v>
      </c>
      <c r="D52" s="473" t="s">
        <v>80</v>
      </c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5"/>
      <c r="Q52" s="35" t="s">
        <v>49</v>
      </c>
      <c r="R52" s="384" t="s">
        <v>82</v>
      </c>
      <c r="S52" s="384"/>
      <c r="T52" s="384"/>
      <c r="U52" s="384"/>
      <c r="V52" s="385"/>
      <c r="W52" s="117" t="s">
        <v>44</v>
      </c>
      <c r="X52" s="23"/>
      <c r="Y52" s="23"/>
      <c r="Z52" s="23"/>
      <c r="AA52" s="14"/>
      <c r="AB52" s="14"/>
      <c r="AC52" s="14"/>
      <c r="AD52" s="14"/>
      <c r="AE52" s="28"/>
    </row>
    <row r="53" spans="1:31" ht="17.25" customHeight="1">
      <c r="A53" s="2"/>
      <c r="B53" s="253"/>
      <c r="C53" s="479"/>
      <c r="D53" s="462" t="s">
        <v>83</v>
      </c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4"/>
      <c r="Q53" s="489" t="s">
        <v>1</v>
      </c>
      <c r="R53" s="490"/>
      <c r="S53" s="490"/>
      <c r="T53" s="490"/>
      <c r="U53" s="490"/>
      <c r="V53" s="491"/>
      <c r="W53" s="90"/>
      <c r="X53" s="23"/>
      <c r="Y53" s="23"/>
      <c r="Z53" s="23"/>
      <c r="AA53" s="14"/>
      <c r="AB53" s="14"/>
      <c r="AC53" s="14"/>
      <c r="AD53" s="14"/>
      <c r="AE53" s="28"/>
    </row>
    <row r="54" spans="1:31" ht="17.25" customHeight="1">
      <c r="A54" s="2"/>
      <c r="B54" s="253"/>
      <c r="C54" s="479"/>
      <c r="D54" s="452" t="s">
        <v>84</v>
      </c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4"/>
      <c r="Q54" s="35" t="s">
        <v>49</v>
      </c>
      <c r="R54" s="384" t="s">
        <v>86</v>
      </c>
      <c r="S54" s="384"/>
      <c r="T54" s="384"/>
      <c r="U54" s="384"/>
      <c r="V54" s="385"/>
      <c r="W54" s="90"/>
      <c r="X54" s="23"/>
      <c r="Y54" s="23"/>
      <c r="Z54" s="23"/>
      <c r="AA54" s="14"/>
      <c r="AB54" s="14"/>
      <c r="AC54" s="14"/>
      <c r="AD54" s="14"/>
      <c r="AE54" s="28"/>
    </row>
    <row r="55" spans="1:31" ht="17.25" customHeight="1">
      <c r="A55" s="2"/>
      <c r="B55" s="253"/>
      <c r="C55" s="480"/>
      <c r="D55" s="129" t="s">
        <v>87</v>
      </c>
      <c r="E55" s="130"/>
      <c r="F55" s="130"/>
      <c r="G55" s="130"/>
      <c r="H55" s="130"/>
      <c r="I55" s="374" t="s">
        <v>88</v>
      </c>
      <c r="J55" s="376"/>
      <c r="K55" s="376"/>
      <c r="L55" s="376"/>
      <c r="M55" s="376"/>
      <c r="N55" s="376"/>
      <c r="O55" s="376"/>
      <c r="P55" s="377"/>
      <c r="Q55" s="370" t="s">
        <v>1</v>
      </c>
      <c r="R55" s="371"/>
      <c r="S55" s="371"/>
      <c r="T55" s="371"/>
      <c r="U55" s="371"/>
      <c r="V55" s="372"/>
      <c r="W55" s="91"/>
      <c r="X55" s="36"/>
      <c r="Y55" s="36"/>
      <c r="Z55" s="36"/>
      <c r="AA55" s="26"/>
      <c r="AB55" s="26"/>
      <c r="AC55" s="26"/>
      <c r="AD55" s="26"/>
      <c r="AE55" s="37"/>
    </row>
    <row r="56" spans="1:31" ht="17.25" customHeight="1">
      <c r="A56" s="2"/>
      <c r="B56" s="253"/>
      <c r="C56" s="228" t="s">
        <v>37</v>
      </c>
      <c r="D56" s="229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1"/>
    </row>
    <row r="57" spans="1:31" ht="17.25" customHeight="1" thickBot="1">
      <c r="A57" s="2"/>
      <c r="B57" s="390"/>
      <c r="C57" s="38"/>
      <c r="D57" s="39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3"/>
    </row>
    <row r="58" spans="1:31" ht="10.5" customHeight="1" thickTop="1">
      <c r="A58" s="2"/>
      <c r="B58" s="40"/>
      <c r="C58" s="24"/>
      <c r="D58" s="41"/>
      <c r="E58" s="41"/>
      <c r="F58" s="41"/>
      <c r="G58" s="41"/>
      <c r="H58" s="41"/>
      <c r="I58" s="41"/>
      <c r="J58" s="41"/>
      <c r="K58" s="92"/>
      <c r="L58" s="42"/>
      <c r="M58" s="42"/>
      <c r="N58" s="42"/>
      <c r="O58" s="42"/>
      <c r="P58" s="42"/>
      <c r="Q58" s="43"/>
      <c r="R58" s="44"/>
      <c r="S58" s="44"/>
      <c r="T58" s="44"/>
      <c r="U58" s="44"/>
      <c r="V58" s="44"/>
      <c r="W58" s="484"/>
      <c r="X58" s="484"/>
      <c r="Y58" s="484"/>
      <c r="Z58" s="484"/>
      <c r="AA58" s="484"/>
      <c r="AB58" s="484"/>
      <c r="AC58" s="484"/>
      <c r="AD58" s="484"/>
      <c r="AE58" s="44"/>
    </row>
    <row r="59" spans="1:31" ht="17.25" customHeight="1">
      <c r="A59" s="369"/>
      <c r="B59" s="83"/>
      <c r="C59" s="83"/>
      <c r="D59" s="83"/>
      <c r="E59" s="83"/>
      <c r="F59" s="88"/>
      <c r="G59" s="88"/>
      <c r="H59" s="88"/>
      <c r="I59" s="88"/>
      <c r="J59" s="88"/>
      <c r="K59" s="88"/>
      <c r="L59" s="88"/>
      <c r="M59" s="84"/>
      <c r="N59" s="93"/>
      <c r="O59" s="94"/>
      <c r="P59" s="94"/>
      <c r="Q59" s="78"/>
      <c r="R59" s="261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73"/>
      <c r="AE59" s="274"/>
    </row>
    <row r="60" spans="1:31" ht="17.25" customHeight="1">
      <c r="A60" s="369"/>
      <c r="B60" s="83"/>
      <c r="C60" s="83"/>
      <c r="D60" s="83"/>
      <c r="E60" s="83"/>
      <c r="F60" s="83"/>
      <c r="G60" s="83"/>
      <c r="H60" s="88"/>
      <c r="I60" s="88"/>
      <c r="J60" s="88"/>
      <c r="K60" s="95"/>
      <c r="L60" s="95"/>
      <c r="M60" s="96"/>
      <c r="N60" s="94"/>
      <c r="O60" s="94"/>
      <c r="P60" s="94"/>
      <c r="Q60" s="97"/>
      <c r="R60" s="261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7.25" customHeight="1">
      <c r="A61" s="369"/>
      <c r="B61" s="83"/>
      <c r="C61" s="3"/>
      <c r="D61" s="3"/>
      <c r="E61" s="83"/>
      <c r="F61" s="84"/>
      <c r="G61" s="83"/>
      <c r="H61" s="84"/>
      <c r="I61" s="83"/>
      <c r="J61" s="84"/>
      <c r="K61" s="83"/>
      <c r="L61" s="84"/>
      <c r="M61" s="84"/>
      <c r="N61" s="83"/>
      <c r="O61" s="84"/>
      <c r="P61" s="84"/>
      <c r="Q61" s="34"/>
      <c r="R61" s="261"/>
      <c r="S61" s="282"/>
      <c r="T61" s="282"/>
      <c r="U61" s="282"/>
      <c r="V61" s="282"/>
      <c r="W61" s="3"/>
      <c r="X61" s="3"/>
      <c r="Y61" s="3"/>
      <c r="Z61" s="3"/>
      <c r="AA61" s="3"/>
      <c r="AB61" s="3"/>
      <c r="AC61" s="3"/>
      <c r="AD61" s="3"/>
      <c r="AE61" s="3"/>
    </row>
    <row r="62" spans="1:31" ht="17.25" customHeight="1">
      <c r="A62" s="369"/>
      <c r="B62" s="83"/>
      <c r="C62" s="3"/>
      <c r="D62" s="3"/>
      <c r="E62" s="83"/>
      <c r="F62" s="84"/>
      <c r="G62" s="83"/>
      <c r="H62" s="84"/>
      <c r="I62" s="83"/>
      <c r="J62" s="84"/>
      <c r="K62" s="83"/>
      <c r="L62" s="84"/>
      <c r="M62" s="84"/>
      <c r="N62" s="83"/>
      <c r="O62" s="84"/>
      <c r="P62" s="84"/>
      <c r="Q62" s="34"/>
      <c r="R62" s="261"/>
      <c r="S62" s="98"/>
      <c r="T62" s="98"/>
      <c r="U62" s="98"/>
      <c r="V62" s="98"/>
      <c r="W62" s="3"/>
      <c r="X62" s="3"/>
      <c r="Y62" s="3"/>
      <c r="Z62" s="3"/>
      <c r="AA62" s="3"/>
      <c r="AB62" s="3"/>
      <c r="AC62" s="3"/>
      <c r="AD62" s="3"/>
      <c r="AE62" s="3"/>
    </row>
    <row r="63" spans="1:31" ht="17.25" customHeight="1">
      <c r="A63" s="369"/>
      <c r="B63" s="3"/>
      <c r="C63" s="3"/>
      <c r="D63" s="3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2"/>
      <c r="R63" s="26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3"/>
      <c r="AE63" s="3"/>
    </row>
    <row r="64" spans="1:31" ht="10.5" customHeight="1" thickBot="1">
      <c r="A64" s="2"/>
      <c r="B64" s="2"/>
      <c r="C64" s="45"/>
      <c r="D64" s="45"/>
      <c r="E64" s="45"/>
      <c r="F64" s="45"/>
      <c r="G64" s="45"/>
      <c r="H64" s="45"/>
      <c r="I64" s="45"/>
      <c r="J64" s="45"/>
      <c r="K64" s="99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99"/>
      <c r="X64" s="45"/>
      <c r="Y64" s="45"/>
      <c r="Z64" s="45"/>
      <c r="AA64" s="45"/>
      <c r="AB64" s="45"/>
      <c r="AC64" s="45"/>
      <c r="AD64" s="45"/>
      <c r="AE64" s="45"/>
    </row>
    <row r="65" spans="1:31" ht="17.25" customHeight="1" thickTop="1">
      <c r="A65" s="2"/>
      <c r="B65" s="320" t="s">
        <v>95</v>
      </c>
      <c r="C65" s="321"/>
      <c r="D65" s="321"/>
      <c r="E65" s="321"/>
      <c r="F65" s="46"/>
      <c r="G65" s="46"/>
      <c r="H65" s="46"/>
      <c r="I65" s="46"/>
      <c r="J65" s="46"/>
      <c r="K65" s="100"/>
      <c r="L65" s="46"/>
      <c r="M65" s="46"/>
      <c r="N65" s="46"/>
      <c r="O65" s="46"/>
      <c r="P65" s="46"/>
      <c r="Q65" s="46"/>
      <c r="R65" s="46"/>
      <c r="S65" s="47"/>
      <c r="T65" s="48"/>
      <c r="U65" s="47" t="s">
        <v>96</v>
      </c>
      <c r="V65" s="47"/>
      <c r="W65" s="101"/>
      <c r="X65" s="47"/>
      <c r="Y65" s="47"/>
      <c r="Z65" s="47" t="s">
        <v>97</v>
      </c>
      <c r="AA65" s="47" t="s">
        <v>98</v>
      </c>
      <c r="AB65" s="48"/>
      <c r="AC65" s="46"/>
      <c r="AD65" s="47" t="s">
        <v>99</v>
      </c>
      <c r="AE65" s="49"/>
    </row>
    <row r="66" spans="1:31" ht="17.25" customHeight="1">
      <c r="A66" s="2"/>
      <c r="B66" s="236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50"/>
      <c r="Y66" s="50"/>
      <c r="Z66" s="50"/>
      <c r="AA66" s="14" t="s">
        <v>100</v>
      </c>
      <c r="AB66" s="51"/>
      <c r="AC66" s="23"/>
      <c r="AD66" s="14" t="s">
        <v>99</v>
      </c>
      <c r="AE66" s="52"/>
    </row>
    <row r="67" spans="1:31" ht="17.25" customHeight="1">
      <c r="A67" s="2"/>
      <c r="B67" s="236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50"/>
      <c r="Y67" s="50"/>
      <c r="Z67" s="50"/>
      <c r="AA67" s="14" t="s">
        <v>165</v>
      </c>
      <c r="AB67" s="51"/>
      <c r="AC67" s="23"/>
      <c r="AD67" s="14" t="s">
        <v>99</v>
      </c>
      <c r="AE67" s="53"/>
    </row>
    <row r="68" spans="1:31" ht="17.25" customHeight="1">
      <c r="A68" s="54"/>
      <c r="B68" s="236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55"/>
      <c r="Y68" s="55"/>
      <c r="Z68" s="34"/>
      <c r="AA68" s="14" t="s">
        <v>101</v>
      </c>
      <c r="AB68" s="51"/>
      <c r="AC68" s="23"/>
      <c r="AD68" s="14" t="s">
        <v>99</v>
      </c>
      <c r="AE68" s="56"/>
    </row>
    <row r="69" spans="1:31" ht="17.25" customHeight="1">
      <c r="A69" s="54"/>
      <c r="B69" s="236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55"/>
      <c r="Y69" s="55"/>
      <c r="Z69" s="34"/>
      <c r="AA69" s="14"/>
      <c r="AB69" s="51"/>
      <c r="AC69" s="23"/>
      <c r="AD69" s="14"/>
      <c r="AE69" s="56"/>
    </row>
    <row r="70" spans="1:31" ht="17.25" customHeight="1">
      <c r="A70" s="54"/>
      <c r="B70" s="236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55"/>
      <c r="Y70" s="55"/>
      <c r="Z70" s="34"/>
      <c r="AA70" s="14"/>
      <c r="AB70" s="51"/>
      <c r="AC70" s="23"/>
      <c r="AD70" s="14"/>
      <c r="AE70" s="56"/>
    </row>
    <row r="71" spans="1:31" ht="20.25" customHeight="1" thickBot="1">
      <c r="A71" s="54"/>
      <c r="B71" s="236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55"/>
      <c r="Y71" s="55"/>
      <c r="Z71" s="34"/>
      <c r="AA71" s="14"/>
      <c r="AB71" s="51"/>
      <c r="AC71" s="23"/>
      <c r="AD71" s="14"/>
      <c r="AE71" s="57"/>
    </row>
    <row r="72" spans="1:31" ht="17.25" customHeight="1" thickTop="1">
      <c r="A72" s="2"/>
      <c r="B72" s="236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14" t="s">
        <v>102</v>
      </c>
      <c r="Y72" s="215"/>
      <c r="Z72" s="216"/>
      <c r="AA72" s="216"/>
      <c r="AB72" s="216"/>
      <c r="AC72" s="216"/>
      <c r="AD72" s="216"/>
      <c r="AE72" s="217"/>
    </row>
    <row r="73" spans="1:31" ht="17.25" customHeight="1">
      <c r="A73" s="2"/>
      <c r="B73" s="236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78"/>
      <c r="Y73" s="279"/>
      <c r="Z73" s="279"/>
      <c r="AA73" s="279"/>
      <c r="AB73" s="279"/>
      <c r="AC73" s="279"/>
      <c r="AD73" s="279"/>
      <c r="AE73" s="280"/>
    </row>
    <row r="74" spans="1:31" ht="4.5" customHeight="1">
      <c r="A74" s="2"/>
      <c r="B74" s="236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78"/>
      <c r="Y74" s="279"/>
      <c r="Z74" s="279"/>
      <c r="AA74" s="279"/>
      <c r="AB74" s="279"/>
      <c r="AC74" s="279"/>
      <c r="AD74" s="279"/>
      <c r="AE74" s="280"/>
    </row>
    <row r="75" spans="1:31" ht="17.25" customHeight="1" thickBot="1">
      <c r="A75" s="2"/>
      <c r="B75" s="238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83" t="s">
        <v>2</v>
      </c>
      <c r="Y75" s="284"/>
      <c r="Z75" s="285"/>
      <c r="AA75" s="285"/>
      <c r="AB75" s="285"/>
      <c r="AC75" s="285"/>
      <c r="AD75" s="285"/>
      <c r="AE75" s="286"/>
    </row>
    <row r="76" spans="4:31" ht="18.75" thickBot="1" thickTop="1">
      <c r="D76" s="2"/>
      <c r="E76" s="2"/>
      <c r="F76" s="2"/>
      <c r="G76" s="2"/>
      <c r="H76" s="2"/>
      <c r="I76" s="2"/>
      <c r="J76" s="2"/>
      <c r="K76" s="102"/>
      <c r="L76" s="2"/>
      <c r="M76" s="2"/>
      <c r="N76" s="2"/>
      <c r="O76" s="2"/>
      <c r="P76" s="2"/>
      <c r="Q76" s="2"/>
      <c r="R76" s="2"/>
      <c r="S76" s="2"/>
      <c r="T76" s="2"/>
      <c r="U76" s="2"/>
      <c r="V76" s="58" t="s">
        <v>103</v>
      </c>
      <c r="W76" s="212" t="s">
        <v>104</v>
      </c>
      <c r="X76" s="213"/>
      <c r="Y76" s="81"/>
      <c r="Z76" s="58" t="s">
        <v>105</v>
      </c>
      <c r="AA76" s="212" t="s">
        <v>106</v>
      </c>
      <c r="AB76" s="213"/>
      <c r="AC76" s="2"/>
      <c r="AD76" s="2"/>
      <c r="AE76" s="2"/>
    </row>
    <row r="77" spans="34:46" ht="14.25">
      <c r="AH77" s="509" t="s">
        <v>89</v>
      </c>
      <c r="AI77" s="250" t="s">
        <v>91</v>
      </c>
      <c r="AJ77" s="243"/>
      <c r="AK77" s="243" t="s">
        <v>92</v>
      </c>
      <c r="AL77" s="243"/>
      <c r="AM77" s="220" t="s">
        <v>93</v>
      </c>
      <c r="AN77" s="220"/>
      <c r="AO77" s="220" t="s">
        <v>94</v>
      </c>
      <c r="AP77" s="249"/>
      <c r="AQ77" s="218" t="s">
        <v>94</v>
      </c>
      <c r="AR77" s="219"/>
      <c r="AS77" s="243" t="s">
        <v>151</v>
      </c>
      <c r="AT77" s="244"/>
    </row>
    <row r="78" spans="34:46" ht="14.25">
      <c r="AH78" s="510"/>
      <c r="AI78" s="251"/>
      <c r="AJ78" s="245"/>
      <c r="AK78" s="245"/>
      <c r="AL78" s="245"/>
      <c r="AM78" s="221"/>
      <c r="AN78" s="221"/>
      <c r="AO78" s="221" t="s">
        <v>152</v>
      </c>
      <c r="AP78" s="247"/>
      <c r="AQ78" s="248" t="s">
        <v>153</v>
      </c>
      <c r="AR78" s="221"/>
      <c r="AS78" s="245"/>
      <c r="AT78" s="246"/>
    </row>
    <row r="79" spans="34:46" ht="17.25" customHeight="1">
      <c r="AH79" s="510"/>
      <c r="AI79" s="291"/>
      <c r="AJ79" s="289"/>
      <c r="AK79" s="289"/>
      <c r="AL79" s="289"/>
      <c r="AM79" s="289"/>
      <c r="AN79" s="289"/>
      <c r="AO79" s="289"/>
      <c r="AP79" s="298"/>
      <c r="AQ79" s="291"/>
      <c r="AR79" s="289"/>
      <c r="AS79" s="289"/>
      <c r="AT79" s="296"/>
    </row>
    <row r="80" spans="34:46" ht="17.25" customHeight="1">
      <c r="AH80" s="510"/>
      <c r="AI80" s="292"/>
      <c r="AJ80" s="290"/>
      <c r="AK80" s="290"/>
      <c r="AL80" s="290"/>
      <c r="AM80" s="290"/>
      <c r="AN80" s="290"/>
      <c r="AO80" s="290"/>
      <c r="AP80" s="299"/>
      <c r="AQ80" s="292"/>
      <c r="AR80" s="290"/>
      <c r="AS80" s="290"/>
      <c r="AT80" s="297"/>
    </row>
    <row r="81" spans="34:46" ht="17.25" customHeight="1">
      <c r="AH81" s="510"/>
      <c r="AI81" s="292"/>
      <c r="AJ81" s="290"/>
      <c r="AK81" s="290"/>
      <c r="AL81" s="290"/>
      <c r="AM81" s="290"/>
      <c r="AN81" s="290"/>
      <c r="AO81" s="290"/>
      <c r="AP81" s="299"/>
      <c r="AQ81" s="292"/>
      <c r="AR81" s="290"/>
      <c r="AS81" s="290"/>
      <c r="AT81" s="297"/>
    </row>
    <row r="82" spans="34:46" ht="24" customHeight="1" thickBot="1">
      <c r="AH82" s="511"/>
      <c r="AI82" s="209" t="s">
        <v>154</v>
      </c>
      <c r="AJ82" s="210"/>
      <c r="AK82" s="210"/>
      <c r="AL82" s="210"/>
      <c r="AM82" s="210"/>
      <c r="AN82" s="210"/>
      <c r="AO82" s="210"/>
      <c r="AP82" s="211"/>
      <c r="AQ82" s="293" t="s">
        <v>155</v>
      </c>
      <c r="AR82" s="294"/>
      <c r="AS82" s="294"/>
      <c r="AT82" s="295"/>
    </row>
    <row r="88" spans="34:43" ht="17.25" customHeight="1">
      <c r="AH88" s="275" t="s">
        <v>90</v>
      </c>
      <c r="AI88" s="191" t="s">
        <v>156</v>
      </c>
      <c r="AJ88" s="192"/>
      <c r="AK88" s="193"/>
      <c r="AL88" s="191" t="s">
        <v>157</v>
      </c>
      <c r="AM88" s="193"/>
      <c r="AN88" s="191" t="s">
        <v>157</v>
      </c>
      <c r="AO88" s="193"/>
      <c r="AP88" s="234" t="s">
        <v>8</v>
      </c>
      <c r="AQ88" s="235"/>
    </row>
    <row r="89" spans="34:43" ht="13.5">
      <c r="AH89" s="276"/>
      <c r="AI89" s="222"/>
      <c r="AJ89" s="287"/>
      <c r="AK89" s="223"/>
      <c r="AL89" s="222"/>
      <c r="AM89" s="223"/>
      <c r="AN89" s="222"/>
      <c r="AO89" s="223"/>
      <c r="AP89" s="222"/>
      <c r="AQ89" s="223"/>
    </row>
    <row r="90" spans="34:43" ht="13.5">
      <c r="AH90" s="276"/>
      <c r="AI90" s="224"/>
      <c r="AJ90" s="288"/>
      <c r="AK90" s="225"/>
      <c r="AL90" s="224"/>
      <c r="AM90" s="225"/>
      <c r="AN90" s="224"/>
      <c r="AO90" s="225"/>
      <c r="AP90" s="224"/>
      <c r="AQ90" s="225"/>
    </row>
    <row r="91" spans="34:43" ht="13.5">
      <c r="AH91" s="276"/>
      <c r="AI91" s="224"/>
      <c r="AJ91" s="288"/>
      <c r="AK91" s="225"/>
      <c r="AL91" s="224"/>
      <c r="AM91" s="225"/>
      <c r="AN91" s="224"/>
      <c r="AO91" s="225"/>
      <c r="AP91" s="224"/>
      <c r="AQ91" s="225"/>
    </row>
    <row r="92" spans="34:43" ht="13.5">
      <c r="AH92" s="276"/>
      <c r="AI92" s="240" t="s">
        <v>149</v>
      </c>
      <c r="AJ92" s="241"/>
      <c r="AK92" s="242"/>
      <c r="AL92" s="226"/>
      <c r="AM92" s="227"/>
      <c r="AN92" s="226"/>
      <c r="AO92" s="227"/>
      <c r="AP92" s="224"/>
      <c r="AQ92" s="225"/>
    </row>
    <row r="93" spans="34:43" ht="13.5">
      <c r="AH93" s="276"/>
      <c r="AI93" s="103"/>
      <c r="AJ93" s="104"/>
      <c r="AK93" s="104"/>
      <c r="AL93" s="104"/>
      <c r="AM93" s="104"/>
      <c r="AN93" s="104"/>
      <c r="AO93" s="105"/>
      <c r="AP93" s="224"/>
      <c r="AQ93" s="225"/>
    </row>
    <row r="94" spans="34:43" ht="13.5">
      <c r="AH94" s="277"/>
      <c r="AI94" s="106"/>
      <c r="AJ94" s="107"/>
      <c r="AK94" s="107"/>
      <c r="AL94" s="107"/>
      <c r="AM94" s="107"/>
      <c r="AN94" s="107"/>
      <c r="AO94" s="108"/>
      <c r="AP94" s="226"/>
      <c r="AQ94" s="227"/>
    </row>
  </sheetData>
  <sheetProtection/>
  <mergeCells count="191">
    <mergeCell ref="I48:P48"/>
    <mergeCell ref="I49:P49"/>
    <mergeCell ref="E19:E22"/>
    <mergeCell ref="C23:E26"/>
    <mergeCell ref="C27:E30"/>
    <mergeCell ref="R27:T28"/>
    <mergeCell ref="R23:T24"/>
    <mergeCell ref="R21:T22"/>
    <mergeCell ref="I19:Q22"/>
    <mergeCell ref="F29:H30"/>
    <mergeCell ref="AI19:AM20"/>
    <mergeCell ref="AI21:AM22"/>
    <mergeCell ref="AI23:AM24"/>
    <mergeCell ref="AI25:AM26"/>
    <mergeCell ref="C19:C22"/>
    <mergeCell ref="F15:H16"/>
    <mergeCell ref="F17:H18"/>
    <mergeCell ref="D15:D18"/>
    <mergeCell ref="C15:C17"/>
    <mergeCell ref="E16:E18"/>
    <mergeCell ref="C56:D56"/>
    <mergeCell ref="E56:AE57"/>
    <mergeCell ref="I41:P46"/>
    <mergeCell ref="X48:AE48"/>
    <mergeCell ref="Z42:AA42"/>
    <mergeCell ref="S41:T41"/>
    <mergeCell ref="D52:P52"/>
    <mergeCell ref="C44:H44"/>
    <mergeCell ref="D51:H51"/>
    <mergeCell ref="D45:H45"/>
    <mergeCell ref="AI92:AK92"/>
    <mergeCell ref="AI88:AK88"/>
    <mergeCell ref="X29:AE30"/>
    <mergeCell ref="X37:AE38"/>
    <mergeCell ref="X35:AE36"/>
    <mergeCell ref="AI29:AM30"/>
    <mergeCell ref="AI89:AK91"/>
    <mergeCell ref="AI79:AJ81"/>
    <mergeCell ref="AA76:AB76"/>
    <mergeCell ref="X72:AE72"/>
    <mergeCell ref="AP88:AQ88"/>
    <mergeCell ref="AN88:AO88"/>
    <mergeCell ref="AL88:AM88"/>
    <mergeCell ref="AI82:AP82"/>
    <mergeCell ref="AI77:AJ78"/>
    <mergeCell ref="AK77:AL78"/>
    <mergeCell ref="AK79:AL81"/>
    <mergeCell ref="AO77:AP77"/>
    <mergeCell ref="AQ77:AR77"/>
    <mergeCell ref="AS79:AT81"/>
    <mergeCell ref="AQ79:AR81"/>
    <mergeCell ref="AO79:AP81"/>
    <mergeCell ref="AM79:AN81"/>
    <mergeCell ref="AI35:AM36"/>
    <mergeCell ref="AI37:AM38"/>
    <mergeCell ref="AS77:AT78"/>
    <mergeCell ref="AO78:AP78"/>
    <mergeCell ref="AQ78:AR78"/>
    <mergeCell ref="AM77:AN78"/>
    <mergeCell ref="R59:R63"/>
    <mergeCell ref="S14:Z14"/>
    <mergeCell ref="F4:Q4"/>
    <mergeCell ref="AI27:AM28"/>
    <mergeCell ref="AI31:AM32"/>
    <mergeCell ref="AI33:AM34"/>
    <mergeCell ref="U40:V40"/>
    <mergeCell ref="U41:V41"/>
    <mergeCell ref="AD42:AE42"/>
    <mergeCell ref="AB42:AC42"/>
    <mergeCell ref="AP89:AQ94"/>
    <mergeCell ref="AQ82:AT82"/>
    <mergeCell ref="AN89:AO92"/>
    <mergeCell ref="AL89:AM92"/>
    <mergeCell ref="B66:W75"/>
    <mergeCell ref="R31:T32"/>
    <mergeCell ref="R33:T34"/>
    <mergeCell ref="F33:H34"/>
    <mergeCell ref="B4:B38"/>
    <mergeCell ref="U45:AE45"/>
    <mergeCell ref="AH88:AH94"/>
    <mergeCell ref="X73:AE74"/>
    <mergeCell ref="AA59:AC59"/>
    <mergeCell ref="S63:AC63"/>
    <mergeCell ref="S61:V61"/>
    <mergeCell ref="S59:V59"/>
    <mergeCell ref="W76:X76"/>
    <mergeCell ref="X75:AE75"/>
    <mergeCell ref="AH77:AH82"/>
    <mergeCell ref="AI15:AM16"/>
    <mergeCell ref="U15:W18"/>
    <mergeCell ref="X15:AE16"/>
    <mergeCell ref="X17:AE18"/>
    <mergeCell ref="AI17:AM18"/>
    <mergeCell ref="B65:E65"/>
    <mergeCell ref="W59:Z59"/>
    <mergeCell ref="AD59:AE59"/>
    <mergeCell ref="W44:AE44"/>
    <mergeCell ref="AD41:AE41"/>
    <mergeCell ref="S5:V6"/>
    <mergeCell ref="W5:Z7"/>
    <mergeCell ref="AD4:AE4"/>
    <mergeCell ref="AD5:AE7"/>
    <mergeCell ref="F8:Q8"/>
    <mergeCell ref="F9:Q10"/>
    <mergeCell ref="F19:H20"/>
    <mergeCell ref="F21:H22"/>
    <mergeCell ref="Z40:AA40"/>
    <mergeCell ref="X31:AE32"/>
    <mergeCell ref="C39:P39"/>
    <mergeCell ref="D19:D22"/>
    <mergeCell ref="F23:H24"/>
    <mergeCell ref="F25:H26"/>
    <mergeCell ref="X21:AE22"/>
    <mergeCell ref="U19:W22"/>
    <mergeCell ref="W42:X42"/>
    <mergeCell ref="R29:T30"/>
    <mergeCell ref="U27:W30"/>
    <mergeCell ref="R15:T16"/>
    <mergeCell ref="S40:T40"/>
    <mergeCell ref="AB41:AC41"/>
    <mergeCell ref="R17:T18"/>
    <mergeCell ref="X27:AE28"/>
    <mergeCell ref="W4:Z4"/>
    <mergeCell ref="I40:K40"/>
    <mergeCell ref="AA5:AC7"/>
    <mergeCell ref="S7:V7"/>
    <mergeCell ref="X33:AE34"/>
    <mergeCell ref="AA4:AC4"/>
    <mergeCell ref="F12:AE13"/>
    <mergeCell ref="K11:AE11"/>
    <mergeCell ref="S8:AE10"/>
    <mergeCell ref="I51:P51"/>
    <mergeCell ref="R51:AE51"/>
    <mergeCell ref="X49:AE49"/>
    <mergeCell ref="A1:AE1"/>
    <mergeCell ref="AB40:AC40"/>
    <mergeCell ref="C11:E13"/>
    <mergeCell ref="C14:E14"/>
    <mergeCell ref="W40:X40"/>
    <mergeCell ref="AD40:AE40"/>
    <mergeCell ref="Q39:AE39"/>
    <mergeCell ref="S4:V4"/>
    <mergeCell ref="C5:E7"/>
    <mergeCell ref="F5:Q7"/>
    <mergeCell ref="A59:A63"/>
    <mergeCell ref="Q55:V55"/>
    <mergeCell ref="C46:H46"/>
    <mergeCell ref="I55:P55"/>
    <mergeCell ref="C47:P47"/>
    <mergeCell ref="R52:V52"/>
    <mergeCell ref="D53:P53"/>
    <mergeCell ref="I23:Q26"/>
    <mergeCell ref="I27:Q30"/>
    <mergeCell ref="I31:Q34"/>
    <mergeCell ref="B39:B57"/>
    <mergeCell ref="B2:AD2"/>
    <mergeCell ref="B3:AD3"/>
    <mergeCell ref="R19:T20"/>
    <mergeCell ref="C4:E4"/>
    <mergeCell ref="X19:AE20"/>
    <mergeCell ref="R4:R7"/>
    <mergeCell ref="D40:H40"/>
    <mergeCell ref="S42:T42"/>
    <mergeCell ref="Z41:AA41"/>
    <mergeCell ref="I15:Q18"/>
    <mergeCell ref="F11:J11"/>
    <mergeCell ref="R8:R10"/>
    <mergeCell ref="F14:L14"/>
    <mergeCell ref="C8:E10"/>
    <mergeCell ref="F31:H32"/>
    <mergeCell ref="C31:E34"/>
    <mergeCell ref="E35:W36"/>
    <mergeCell ref="U23:W26"/>
    <mergeCell ref="X23:AE24"/>
    <mergeCell ref="W58:AD58"/>
    <mergeCell ref="U31:W34"/>
    <mergeCell ref="Q53:V53"/>
    <mergeCell ref="D54:P54"/>
    <mergeCell ref="R54:V54"/>
    <mergeCell ref="C37:W38"/>
    <mergeCell ref="C35:D36"/>
    <mergeCell ref="X25:AE26"/>
    <mergeCell ref="U42:V42"/>
    <mergeCell ref="W41:X41"/>
    <mergeCell ref="C52:C55"/>
    <mergeCell ref="R43:V43"/>
    <mergeCell ref="W43:AE43"/>
    <mergeCell ref="R25:T26"/>
    <mergeCell ref="F27:H28"/>
    <mergeCell ref="C43:H43"/>
    <mergeCell ref="C41:H41"/>
  </mergeCells>
  <dataValidations count="1">
    <dataValidation allowBlank="1" showInputMessage="1" showErrorMessage="1" imeMode="off" sqref="Q14 S14 F14:J14 AB14:AE14"/>
  </dataValidations>
  <printOptions/>
  <pageMargins left="0.3937007874015748" right="0.2362204724409449" top="0.3937007874015748" bottom="0.11811023622047245" header="0.5118110236220472" footer="0.11811023622047245"/>
  <pageSetup horizontalDpi="600" verticalDpi="600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鍋島　智</dc:creator>
  <cp:keywords/>
  <dc:description/>
  <cp:lastModifiedBy>システム管理者</cp:lastModifiedBy>
  <cp:lastPrinted>2017-02-15T06:25:57Z</cp:lastPrinted>
  <dcterms:created xsi:type="dcterms:W3CDTF">2009-04-27T08:45:12Z</dcterms:created>
  <dcterms:modified xsi:type="dcterms:W3CDTF">2017-04-18T03:21:50Z</dcterms:modified>
  <cp:category/>
  <cp:version/>
  <cp:contentType/>
  <cp:contentStatus/>
</cp:coreProperties>
</file>