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7E0C97FE-440D-45F7-8574-15DD5C216125}" xr6:coauthVersionLast="36" xr6:coauthVersionMax="36" xr10:uidLastSave="{00000000-0000-0000-0000-000000000000}"/>
  <bookViews>
    <workbookView xWindow="0" yWindow="285" windowWidth="9825" windowHeight="8100" tabRatio="771" xr2:uid="{00000000-000D-0000-FFFF-FFFF00000000}"/>
  </bookViews>
  <sheets>
    <sheet name="基本事項入力シート" sheetId="2" r:id="rId1"/>
    <sheet name="4月" sheetId="1" r:id="rId2"/>
    <sheet name="5月" sheetId="4" r:id="rId3"/>
    <sheet name="6月" sheetId="5" r:id="rId4"/>
    <sheet name="7月" sheetId="6" r:id="rId5"/>
    <sheet name="8月" sheetId="7" r:id="rId6"/>
    <sheet name="9月" sheetId="8" r:id="rId7"/>
    <sheet name="10月" sheetId="9" r:id="rId8"/>
    <sheet name="11月" sheetId="10" r:id="rId9"/>
    <sheet name="12月" sheetId="11" r:id="rId10"/>
    <sheet name="1月" sheetId="12" r:id="rId11"/>
    <sheet name="2月" sheetId="13" r:id="rId12"/>
    <sheet name="3月" sheetId="14" r:id="rId13"/>
    <sheet name="Sheet2" sheetId="3" r:id="rId14"/>
  </sheets>
  <definedNames>
    <definedName name="_xlnm.Print_Area" localSheetId="7">'10月'!$A$1:$Q$11</definedName>
    <definedName name="_xlnm.Print_Area" localSheetId="8">'11月'!$A$1:$Q$11</definedName>
    <definedName name="_xlnm.Print_Area" localSheetId="9">'12月'!$A$1:$Q$11</definedName>
    <definedName name="_xlnm.Print_Area" localSheetId="10">'1月'!$A$1:$Q$11</definedName>
    <definedName name="_xlnm.Print_Area" localSheetId="11">'2月'!$A$1:$Q$11</definedName>
    <definedName name="_xlnm.Print_Area" localSheetId="12">'3月'!$A$1:$Q$11</definedName>
    <definedName name="_xlnm.Print_Area" localSheetId="1">'4月'!$A$1:$Q$11</definedName>
    <definedName name="_xlnm.Print_Area" localSheetId="2">'5月'!$A$1:$Q$11</definedName>
    <definedName name="_xlnm.Print_Area" localSheetId="3">'6月'!$A$1:$Q$11</definedName>
    <definedName name="_xlnm.Print_Area" localSheetId="4">'7月'!$A$1:$Q$11</definedName>
    <definedName name="_xlnm.Print_Area" localSheetId="5">'8月'!$A$1:$Q$11</definedName>
    <definedName name="_xlnm.Print_Area" localSheetId="6">'9月'!$A$1:$Q$11</definedName>
    <definedName name="_xlnm.Print_Titles" localSheetId="7">'10月'!$1:$5</definedName>
    <definedName name="_xlnm.Print_Titles" localSheetId="8">'11月'!$1:$5</definedName>
    <definedName name="_xlnm.Print_Titles" localSheetId="9">'12月'!$1:$5</definedName>
    <definedName name="_xlnm.Print_Titles" localSheetId="10">'1月'!$1:$5</definedName>
    <definedName name="_xlnm.Print_Titles" localSheetId="11">'2月'!$1:$5</definedName>
    <definedName name="_xlnm.Print_Titles" localSheetId="12">'3月'!$1:$5</definedName>
    <definedName name="_xlnm.Print_Titles" localSheetId="1">'4月'!$1:$5</definedName>
    <definedName name="_xlnm.Print_Titles" localSheetId="2">'5月'!$1:$5</definedName>
    <definedName name="_xlnm.Print_Titles" localSheetId="3">'6月'!$1:$5</definedName>
    <definedName name="_xlnm.Print_Titles" localSheetId="4">'7月'!$1:$5</definedName>
    <definedName name="_xlnm.Print_Titles" localSheetId="5">'8月'!$1:$5</definedName>
    <definedName name="_xlnm.Print_Titles" localSheetId="6">'9月'!$1:$5</definedName>
  </definedNames>
  <calcPr calcId="191029"/>
</workbook>
</file>

<file path=xl/calcChain.xml><?xml version="1.0" encoding="utf-8"?>
<calcChain xmlns="http://schemas.openxmlformats.org/spreadsheetml/2006/main">
  <c r="S2" i="14" l="1"/>
  <c r="T2" i="14" s="1"/>
  <c r="B1" i="14" s="1"/>
  <c r="S2" i="13"/>
  <c r="T2" i="13" s="1"/>
  <c r="B1" i="13" s="1"/>
  <c r="S2" i="12"/>
  <c r="T2" i="12" s="1"/>
  <c r="B1" i="12" s="1"/>
  <c r="T2" i="11"/>
  <c r="B1" i="11" s="1"/>
  <c r="T2" i="10"/>
  <c r="B1" i="10" s="1"/>
  <c r="T2" i="9"/>
  <c r="B1" i="9" s="1"/>
  <c r="T2" i="8"/>
  <c r="B1" i="8" s="1"/>
  <c r="T2" i="7"/>
  <c r="B1" i="7" s="1"/>
  <c r="T2" i="6"/>
  <c r="B1" i="6" s="1"/>
  <c r="T2" i="5"/>
  <c r="B1" i="5" s="1"/>
  <c r="T2" i="4"/>
  <c r="B1" i="4" s="1"/>
  <c r="B1" i="1"/>
  <c r="G3" i="9" l="1"/>
  <c r="D3" i="9"/>
  <c r="D3" i="10" l="1"/>
  <c r="C17" i="7" l="1"/>
  <c r="C16" i="7"/>
  <c r="C15" i="7"/>
  <c r="C14" i="7"/>
  <c r="C13" i="7"/>
  <c r="C12" i="7"/>
  <c r="C11" i="7"/>
  <c r="C10" i="7"/>
  <c r="C9" i="7"/>
  <c r="C8" i="7"/>
  <c r="C7" i="7"/>
  <c r="C17" i="8"/>
  <c r="C16" i="8"/>
  <c r="C15" i="8"/>
  <c r="C14" i="8"/>
  <c r="C13" i="8"/>
  <c r="C12" i="8"/>
  <c r="C11" i="8"/>
  <c r="C10" i="8"/>
  <c r="C9" i="8"/>
  <c r="C8" i="8"/>
  <c r="C7" i="8"/>
  <c r="C17" i="9"/>
  <c r="C16" i="9"/>
  <c r="C15" i="9"/>
  <c r="C14" i="9"/>
  <c r="C13" i="9"/>
  <c r="C12" i="9"/>
  <c r="C11" i="9"/>
  <c r="C10" i="9"/>
  <c r="C9" i="9"/>
  <c r="C17" i="10"/>
  <c r="C16" i="10"/>
  <c r="C15" i="10"/>
  <c r="C14" i="10"/>
  <c r="C13" i="10"/>
  <c r="C12" i="10"/>
  <c r="C11" i="10"/>
  <c r="C10" i="10"/>
  <c r="C9" i="10"/>
  <c r="C8" i="10"/>
  <c r="C7" i="10"/>
  <c r="C17" i="11"/>
  <c r="C16" i="11"/>
  <c r="C15" i="11"/>
  <c r="C14" i="11"/>
  <c r="C13" i="11"/>
  <c r="C12" i="11"/>
  <c r="C11" i="11"/>
  <c r="C10" i="11"/>
  <c r="C9" i="11"/>
  <c r="C8" i="11"/>
  <c r="C7" i="11"/>
  <c r="C17" i="12"/>
  <c r="C16" i="12"/>
  <c r="C15" i="12"/>
  <c r="C14" i="12"/>
  <c r="C13" i="12"/>
  <c r="C12" i="12"/>
  <c r="C11" i="12"/>
  <c r="C10" i="12"/>
  <c r="C9" i="12"/>
  <c r="C8" i="12"/>
  <c r="C7" i="12"/>
  <c r="C17" i="13"/>
  <c r="C16" i="13"/>
  <c r="C15" i="13"/>
  <c r="C14" i="13"/>
  <c r="C13" i="13"/>
  <c r="C12" i="13"/>
  <c r="C11" i="13"/>
  <c r="C10" i="13"/>
  <c r="C9" i="13"/>
  <c r="C8" i="13"/>
  <c r="C7" i="13"/>
  <c r="C17" i="14"/>
  <c r="C16" i="14"/>
  <c r="C15" i="14"/>
  <c r="C14" i="14"/>
  <c r="C13" i="14"/>
  <c r="C12" i="14"/>
  <c r="C11" i="14"/>
  <c r="C10" i="14"/>
  <c r="C9" i="14"/>
  <c r="C8" i="14"/>
  <c r="C7" i="14"/>
  <c r="C17" i="6"/>
  <c r="C16" i="6"/>
  <c r="C15" i="6"/>
  <c r="C14" i="6"/>
  <c r="C13" i="6"/>
  <c r="C12" i="6"/>
  <c r="C11" i="6"/>
  <c r="C10" i="6"/>
  <c r="C9" i="6"/>
  <c r="C8" i="6"/>
  <c r="C7" i="6"/>
  <c r="C6" i="7"/>
  <c r="C6" i="8"/>
  <c r="C6" i="10"/>
  <c r="C6" i="11"/>
  <c r="C6" i="12"/>
  <c r="C6" i="13"/>
  <c r="C6" i="14"/>
  <c r="C6" i="6"/>
  <c r="C17" i="5"/>
  <c r="C16" i="5"/>
  <c r="C15" i="5"/>
  <c r="C14" i="5"/>
  <c r="C13" i="5"/>
  <c r="C12" i="5"/>
  <c r="C11" i="5"/>
  <c r="C10" i="5"/>
  <c r="C9" i="5"/>
  <c r="C8" i="5"/>
  <c r="C7" i="5"/>
  <c r="C6" i="5"/>
  <c r="C17" i="4"/>
  <c r="C16" i="4"/>
  <c r="C15" i="4"/>
  <c r="C14" i="4"/>
  <c r="C13" i="4"/>
  <c r="C12" i="4"/>
  <c r="C11" i="4"/>
  <c r="C10" i="4"/>
  <c r="C9" i="4"/>
  <c r="C8" i="4"/>
  <c r="C7" i="4"/>
  <c r="C6" i="4"/>
  <c r="C17" i="1"/>
  <c r="C16" i="1"/>
  <c r="C15" i="1"/>
  <c r="C14" i="1"/>
  <c r="C13" i="1"/>
  <c r="C12" i="1"/>
  <c r="C11" i="1"/>
  <c r="C10" i="1"/>
  <c r="C9" i="1"/>
  <c r="C8" i="1"/>
  <c r="C7" i="1"/>
  <c r="C6" i="1"/>
  <c r="Y17" i="14" l="1"/>
  <c r="Z17" i="14" s="1"/>
  <c r="W17" i="14"/>
  <c r="X17" i="14" s="1"/>
  <c r="V17" i="14"/>
  <c r="U17" i="14"/>
  <c r="L17" i="14"/>
  <c r="Y16" i="14"/>
  <c r="Z16" i="14" s="1"/>
  <c r="W16" i="14"/>
  <c r="X16" i="14" s="1"/>
  <c r="V16" i="14"/>
  <c r="U16" i="14"/>
  <c r="L16" i="14"/>
  <c r="Y15" i="14"/>
  <c r="Z15" i="14" s="1"/>
  <c r="W15" i="14"/>
  <c r="X15" i="14" s="1"/>
  <c r="V15" i="14"/>
  <c r="U15" i="14"/>
  <c r="L15" i="14"/>
  <c r="Y14" i="14"/>
  <c r="Z14" i="14" s="1"/>
  <c r="W14" i="14"/>
  <c r="X14" i="14" s="1"/>
  <c r="V14" i="14"/>
  <c r="U14" i="14"/>
  <c r="L14" i="14"/>
  <c r="Y13" i="14"/>
  <c r="Z13" i="14" s="1"/>
  <c r="W13" i="14"/>
  <c r="X13" i="14" s="1"/>
  <c r="V13" i="14"/>
  <c r="U13" i="14"/>
  <c r="L13" i="14"/>
  <c r="Y12" i="14"/>
  <c r="Z12" i="14" s="1"/>
  <c r="W12" i="14"/>
  <c r="X12" i="14" s="1"/>
  <c r="V12" i="14"/>
  <c r="U12" i="14"/>
  <c r="L12" i="14"/>
  <c r="Y11" i="14"/>
  <c r="Z11" i="14" s="1"/>
  <c r="W11" i="14"/>
  <c r="X11" i="14" s="1"/>
  <c r="V11" i="14"/>
  <c r="U11" i="14"/>
  <c r="L11" i="14"/>
  <c r="Y10" i="14"/>
  <c r="Z10" i="14" s="1"/>
  <c r="W10" i="14"/>
  <c r="X10" i="14" s="1"/>
  <c r="V10" i="14"/>
  <c r="U10" i="14"/>
  <c r="L10" i="14"/>
  <c r="Y9" i="14"/>
  <c r="Z9" i="14" s="1"/>
  <c r="W9" i="14"/>
  <c r="X9" i="14" s="1"/>
  <c r="V9" i="14"/>
  <c r="U9" i="14"/>
  <c r="L9" i="14"/>
  <c r="Y8" i="14"/>
  <c r="Z8" i="14" s="1"/>
  <c r="W8" i="14"/>
  <c r="X8" i="14" s="1"/>
  <c r="V8" i="14"/>
  <c r="U8" i="14"/>
  <c r="L8" i="14"/>
  <c r="Y7" i="14"/>
  <c r="Z7" i="14" s="1"/>
  <c r="W7" i="14"/>
  <c r="X7" i="14" s="1"/>
  <c r="V7" i="14"/>
  <c r="U7" i="14"/>
  <c r="L7" i="14"/>
  <c r="Y6" i="14"/>
  <c r="Z6" i="14" s="1"/>
  <c r="W6" i="14"/>
  <c r="X6" i="14" s="1"/>
  <c r="V6" i="14"/>
  <c r="U6" i="14"/>
  <c r="L6" i="14"/>
  <c r="N3" i="14"/>
  <c r="G3" i="14"/>
  <c r="D3" i="14"/>
  <c r="Y17" i="13"/>
  <c r="Z17" i="13" s="1"/>
  <c r="W17" i="13"/>
  <c r="X17" i="13" s="1"/>
  <c r="V17" i="13"/>
  <c r="U17" i="13"/>
  <c r="L17" i="13"/>
  <c r="Y16" i="13"/>
  <c r="Z16" i="13" s="1"/>
  <c r="W16" i="13"/>
  <c r="X16" i="13" s="1"/>
  <c r="V16" i="13"/>
  <c r="U16" i="13"/>
  <c r="L16" i="13"/>
  <c r="Y15" i="13"/>
  <c r="Z15" i="13" s="1"/>
  <c r="W15" i="13"/>
  <c r="X15" i="13" s="1"/>
  <c r="V15" i="13"/>
  <c r="U15" i="13"/>
  <c r="L15" i="13"/>
  <c r="Y14" i="13"/>
  <c r="Z14" i="13" s="1"/>
  <c r="W14" i="13"/>
  <c r="X14" i="13" s="1"/>
  <c r="V14" i="13"/>
  <c r="U14" i="13"/>
  <c r="L14" i="13"/>
  <c r="Y13" i="13"/>
  <c r="Z13" i="13" s="1"/>
  <c r="W13" i="13"/>
  <c r="X13" i="13" s="1"/>
  <c r="V13" i="13"/>
  <c r="U13" i="13"/>
  <c r="L13" i="13"/>
  <c r="Y12" i="13"/>
  <c r="Z12" i="13" s="1"/>
  <c r="W12" i="13"/>
  <c r="X12" i="13" s="1"/>
  <c r="V12" i="13"/>
  <c r="U12" i="13"/>
  <c r="L12" i="13"/>
  <c r="Y11" i="13"/>
  <c r="Z11" i="13" s="1"/>
  <c r="W11" i="13"/>
  <c r="X11" i="13" s="1"/>
  <c r="V11" i="13"/>
  <c r="R11" i="13" s="1"/>
  <c r="AA11" i="13" s="1"/>
  <c r="U11" i="13"/>
  <c r="L11" i="13"/>
  <c r="Y10" i="13"/>
  <c r="Z10" i="13" s="1"/>
  <c r="W10" i="13"/>
  <c r="X10" i="13" s="1"/>
  <c r="V10" i="13"/>
  <c r="U10" i="13"/>
  <c r="L10" i="13"/>
  <c r="Y9" i="13"/>
  <c r="Z9" i="13" s="1"/>
  <c r="W9" i="13"/>
  <c r="X9" i="13" s="1"/>
  <c r="V9" i="13"/>
  <c r="U9" i="13"/>
  <c r="L9" i="13"/>
  <c r="Y8" i="13"/>
  <c r="Z8" i="13" s="1"/>
  <c r="W8" i="13"/>
  <c r="X8" i="13" s="1"/>
  <c r="V8" i="13"/>
  <c r="U8" i="13"/>
  <c r="L8" i="13"/>
  <c r="Y7" i="13"/>
  <c r="Z7" i="13" s="1"/>
  <c r="W7" i="13"/>
  <c r="X7" i="13" s="1"/>
  <c r="V7" i="13"/>
  <c r="U7" i="13"/>
  <c r="L7" i="13"/>
  <c r="Y6" i="13"/>
  <c r="Z6" i="13" s="1"/>
  <c r="W6" i="13"/>
  <c r="X6" i="13" s="1"/>
  <c r="V6" i="13"/>
  <c r="U6" i="13"/>
  <c r="L6" i="13"/>
  <c r="N3" i="13"/>
  <c r="G3" i="13"/>
  <c r="D3" i="13"/>
  <c r="Y17" i="12"/>
  <c r="Z17" i="12" s="1"/>
  <c r="W17" i="12"/>
  <c r="X17" i="12" s="1"/>
  <c r="V17" i="12"/>
  <c r="U17" i="12"/>
  <c r="L17" i="12"/>
  <c r="Y16" i="12"/>
  <c r="W16" i="12"/>
  <c r="X16" i="12" s="1"/>
  <c r="V16" i="12"/>
  <c r="U16" i="12"/>
  <c r="L16" i="12"/>
  <c r="Y15" i="12"/>
  <c r="Z15" i="12" s="1"/>
  <c r="W15" i="12"/>
  <c r="X15" i="12" s="1"/>
  <c r="V15" i="12"/>
  <c r="U15" i="12"/>
  <c r="L15" i="12"/>
  <c r="Y14" i="12"/>
  <c r="Z14" i="12" s="1"/>
  <c r="W14" i="12"/>
  <c r="X14" i="12" s="1"/>
  <c r="V14" i="12"/>
  <c r="U14" i="12"/>
  <c r="L14" i="12"/>
  <c r="Y13" i="12"/>
  <c r="Z13" i="12" s="1"/>
  <c r="W13" i="12"/>
  <c r="X13" i="12" s="1"/>
  <c r="V13" i="12"/>
  <c r="U13" i="12"/>
  <c r="L13" i="12"/>
  <c r="Y12" i="12"/>
  <c r="Z12" i="12" s="1"/>
  <c r="W12" i="12"/>
  <c r="X12" i="12" s="1"/>
  <c r="V12" i="12"/>
  <c r="U12" i="12"/>
  <c r="L12" i="12"/>
  <c r="Y11" i="12"/>
  <c r="Z11" i="12" s="1"/>
  <c r="W11" i="12"/>
  <c r="X11" i="12" s="1"/>
  <c r="V11" i="12"/>
  <c r="U11" i="12"/>
  <c r="L11" i="12"/>
  <c r="Y10" i="12"/>
  <c r="Z10" i="12" s="1"/>
  <c r="W10" i="12"/>
  <c r="X10" i="12" s="1"/>
  <c r="V10" i="12"/>
  <c r="U10" i="12"/>
  <c r="L10" i="12"/>
  <c r="Y9" i="12"/>
  <c r="Z9" i="12" s="1"/>
  <c r="W9" i="12"/>
  <c r="X9" i="12" s="1"/>
  <c r="V9" i="12"/>
  <c r="U9" i="12"/>
  <c r="L9" i="12"/>
  <c r="Y8" i="12"/>
  <c r="Z8" i="12" s="1"/>
  <c r="W8" i="12"/>
  <c r="X8" i="12" s="1"/>
  <c r="V8" i="12"/>
  <c r="U8" i="12"/>
  <c r="L8" i="12"/>
  <c r="Y7" i="12"/>
  <c r="Z7" i="12" s="1"/>
  <c r="W7" i="12"/>
  <c r="X7" i="12" s="1"/>
  <c r="V7" i="12"/>
  <c r="U7" i="12"/>
  <c r="L7" i="12"/>
  <c r="Y6" i="12"/>
  <c r="Z6" i="12" s="1"/>
  <c r="W6" i="12"/>
  <c r="X6" i="12" s="1"/>
  <c r="V6" i="12"/>
  <c r="U6" i="12"/>
  <c r="L6" i="12"/>
  <c r="N3" i="12"/>
  <c r="G3" i="12"/>
  <c r="D3" i="12"/>
  <c r="Y17" i="11"/>
  <c r="Z17" i="11" s="1"/>
  <c r="W17" i="11"/>
  <c r="X17" i="11" s="1"/>
  <c r="V17" i="11"/>
  <c r="U17" i="11"/>
  <c r="L17" i="11"/>
  <c r="Y16" i="11"/>
  <c r="Z16" i="11" s="1"/>
  <c r="W16" i="11"/>
  <c r="X16" i="11" s="1"/>
  <c r="V16" i="11"/>
  <c r="U16" i="11"/>
  <c r="L16" i="11"/>
  <c r="Y15" i="11"/>
  <c r="Z15" i="11" s="1"/>
  <c r="W15" i="11"/>
  <c r="X15" i="11" s="1"/>
  <c r="V15" i="11"/>
  <c r="U15" i="11"/>
  <c r="L15" i="11"/>
  <c r="Y14" i="11"/>
  <c r="Z14" i="11" s="1"/>
  <c r="W14" i="11"/>
  <c r="X14" i="11" s="1"/>
  <c r="V14" i="11"/>
  <c r="U14" i="11"/>
  <c r="L14" i="11"/>
  <c r="Y13" i="11"/>
  <c r="Z13" i="11" s="1"/>
  <c r="W13" i="11"/>
  <c r="X13" i="11" s="1"/>
  <c r="V13" i="11"/>
  <c r="U13" i="11"/>
  <c r="L13" i="11"/>
  <c r="Y12" i="11"/>
  <c r="Z12" i="11" s="1"/>
  <c r="W12" i="11"/>
  <c r="X12" i="11" s="1"/>
  <c r="V12" i="11"/>
  <c r="U12" i="11"/>
  <c r="L12" i="11"/>
  <c r="Y11" i="11"/>
  <c r="Z11" i="11" s="1"/>
  <c r="W11" i="11"/>
  <c r="X11" i="11" s="1"/>
  <c r="V11" i="11"/>
  <c r="U11" i="11"/>
  <c r="L11" i="11"/>
  <c r="Y10" i="11"/>
  <c r="Z10" i="11" s="1"/>
  <c r="W10" i="11"/>
  <c r="X10" i="11" s="1"/>
  <c r="V10" i="11"/>
  <c r="U10" i="11"/>
  <c r="L10" i="11"/>
  <c r="Y9" i="11"/>
  <c r="Z9" i="11" s="1"/>
  <c r="W9" i="11"/>
  <c r="X9" i="11" s="1"/>
  <c r="V9" i="11"/>
  <c r="U9" i="11"/>
  <c r="L9" i="11"/>
  <c r="Y8" i="11"/>
  <c r="Z8" i="11" s="1"/>
  <c r="W8" i="11"/>
  <c r="X8" i="11" s="1"/>
  <c r="V8" i="11"/>
  <c r="U8" i="11"/>
  <c r="L8" i="11"/>
  <c r="Y7" i="11"/>
  <c r="Z7" i="11" s="1"/>
  <c r="W7" i="11"/>
  <c r="X7" i="11" s="1"/>
  <c r="V7" i="11"/>
  <c r="U7" i="11"/>
  <c r="L7" i="11"/>
  <c r="Y6" i="11"/>
  <c r="Z6" i="11" s="1"/>
  <c r="W6" i="11"/>
  <c r="X6" i="11" s="1"/>
  <c r="V6" i="11"/>
  <c r="U6" i="11"/>
  <c r="L6" i="11"/>
  <c r="N3" i="11"/>
  <c r="G3" i="11"/>
  <c r="D3" i="11"/>
  <c r="Y17" i="10"/>
  <c r="W17" i="10"/>
  <c r="X17" i="10" s="1"/>
  <c r="V17" i="10"/>
  <c r="U17" i="10"/>
  <c r="L17" i="10"/>
  <c r="Y16" i="10"/>
  <c r="Z16" i="10" s="1"/>
  <c r="W16" i="10"/>
  <c r="X16" i="10" s="1"/>
  <c r="V16" i="10"/>
  <c r="U16" i="10"/>
  <c r="L16" i="10"/>
  <c r="Y15" i="10"/>
  <c r="Z15" i="10" s="1"/>
  <c r="W15" i="10"/>
  <c r="X15" i="10" s="1"/>
  <c r="V15" i="10"/>
  <c r="U15" i="10"/>
  <c r="L15" i="10"/>
  <c r="Y14" i="10"/>
  <c r="Z14" i="10" s="1"/>
  <c r="W14" i="10"/>
  <c r="X14" i="10" s="1"/>
  <c r="V14" i="10"/>
  <c r="U14" i="10"/>
  <c r="L14" i="10"/>
  <c r="Y13" i="10"/>
  <c r="W13" i="10"/>
  <c r="X13" i="10" s="1"/>
  <c r="V13" i="10"/>
  <c r="U13" i="10"/>
  <c r="L13" i="10"/>
  <c r="Y12" i="10"/>
  <c r="Z12" i="10" s="1"/>
  <c r="W12" i="10"/>
  <c r="X12" i="10" s="1"/>
  <c r="V12" i="10"/>
  <c r="U12" i="10"/>
  <c r="L12" i="10"/>
  <c r="Y11" i="10"/>
  <c r="Z11" i="10" s="1"/>
  <c r="W11" i="10"/>
  <c r="X11" i="10" s="1"/>
  <c r="V11" i="10"/>
  <c r="U11" i="10"/>
  <c r="L11" i="10"/>
  <c r="Y10" i="10"/>
  <c r="Z10" i="10" s="1"/>
  <c r="V10" i="10"/>
  <c r="U10" i="10"/>
  <c r="L10" i="10"/>
  <c r="W10" i="10" s="1"/>
  <c r="X10" i="10" s="1"/>
  <c r="Y9" i="10"/>
  <c r="W9" i="10"/>
  <c r="X9" i="10" s="1"/>
  <c r="V9" i="10"/>
  <c r="U9" i="10"/>
  <c r="L9" i="10"/>
  <c r="Y8" i="10"/>
  <c r="Z8" i="10" s="1"/>
  <c r="W8" i="10"/>
  <c r="X8" i="10" s="1"/>
  <c r="V8" i="10"/>
  <c r="U8" i="10"/>
  <c r="L8" i="10"/>
  <c r="Y7" i="10"/>
  <c r="Z7" i="10" s="1"/>
  <c r="W7" i="10"/>
  <c r="X7" i="10" s="1"/>
  <c r="V7" i="10"/>
  <c r="U7" i="10"/>
  <c r="L7" i="10"/>
  <c r="Y6" i="10"/>
  <c r="Z6" i="10" s="1"/>
  <c r="V6" i="10"/>
  <c r="U6" i="10"/>
  <c r="L6" i="10"/>
  <c r="W6" i="10" s="1"/>
  <c r="X6" i="10" s="1"/>
  <c r="N3" i="10"/>
  <c r="G3" i="10"/>
  <c r="Y17" i="9"/>
  <c r="Z17" i="9" s="1"/>
  <c r="W17" i="9"/>
  <c r="X17" i="9" s="1"/>
  <c r="V17" i="9"/>
  <c r="U17" i="9"/>
  <c r="L17" i="9"/>
  <c r="Y16" i="9"/>
  <c r="Z16" i="9" s="1"/>
  <c r="W16" i="9"/>
  <c r="X16" i="9" s="1"/>
  <c r="V16" i="9"/>
  <c r="U16" i="9"/>
  <c r="L16" i="9"/>
  <c r="Y15" i="9"/>
  <c r="Z15" i="9" s="1"/>
  <c r="W15" i="9"/>
  <c r="X15" i="9" s="1"/>
  <c r="V15" i="9"/>
  <c r="U15" i="9"/>
  <c r="L15" i="9"/>
  <c r="Y14" i="9"/>
  <c r="Z14" i="9" s="1"/>
  <c r="W14" i="9"/>
  <c r="X14" i="9" s="1"/>
  <c r="V14" i="9"/>
  <c r="U14" i="9"/>
  <c r="L14" i="9"/>
  <c r="Y13" i="9"/>
  <c r="Z13" i="9" s="1"/>
  <c r="W13" i="9"/>
  <c r="X13" i="9" s="1"/>
  <c r="V13" i="9"/>
  <c r="U13" i="9"/>
  <c r="L13" i="9"/>
  <c r="Y12" i="9"/>
  <c r="Z12" i="9" s="1"/>
  <c r="W12" i="9"/>
  <c r="X12" i="9" s="1"/>
  <c r="V12" i="9"/>
  <c r="U12" i="9"/>
  <c r="L12" i="9"/>
  <c r="Y11" i="9"/>
  <c r="Z11" i="9" s="1"/>
  <c r="W11" i="9"/>
  <c r="X11" i="9" s="1"/>
  <c r="V11" i="9"/>
  <c r="U11" i="9"/>
  <c r="L11" i="9"/>
  <c r="Y10" i="9"/>
  <c r="Z10" i="9" s="1"/>
  <c r="W10" i="9"/>
  <c r="X10" i="9" s="1"/>
  <c r="V10" i="9"/>
  <c r="U10" i="9"/>
  <c r="L10" i="9"/>
  <c r="Y9" i="9"/>
  <c r="Z9" i="9" s="1"/>
  <c r="W9" i="9"/>
  <c r="X9" i="9" s="1"/>
  <c r="V9" i="9"/>
  <c r="U9" i="9"/>
  <c r="L9" i="9"/>
  <c r="Y8" i="9"/>
  <c r="Z8" i="9" s="1"/>
  <c r="W8" i="9"/>
  <c r="X8" i="9" s="1"/>
  <c r="V8" i="9"/>
  <c r="U8" i="9"/>
  <c r="Y7" i="9"/>
  <c r="Z7" i="9" s="1"/>
  <c r="W7" i="9"/>
  <c r="X7" i="9" s="1"/>
  <c r="V7" i="9"/>
  <c r="U7" i="9"/>
  <c r="Y6" i="9"/>
  <c r="Z6" i="9" s="1"/>
  <c r="V6" i="9"/>
  <c r="U6" i="9"/>
  <c r="W6" i="9"/>
  <c r="X6" i="9" s="1"/>
  <c r="N3" i="9"/>
  <c r="Y17" i="8"/>
  <c r="Z17" i="8" s="1"/>
  <c r="W17" i="8"/>
  <c r="X17" i="8" s="1"/>
  <c r="V17" i="8"/>
  <c r="U17" i="8"/>
  <c r="L17" i="8"/>
  <c r="Y16" i="8"/>
  <c r="Z16" i="8" s="1"/>
  <c r="W16" i="8"/>
  <c r="X16" i="8" s="1"/>
  <c r="V16" i="8"/>
  <c r="U16" i="8"/>
  <c r="L16" i="8"/>
  <c r="Y15" i="8"/>
  <c r="Z15" i="8" s="1"/>
  <c r="W15" i="8"/>
  <c r="X15" i="8" s="1"/>
  <c r="V15" i="8"/>
  <c r="U15" i="8"/>
  <c r="L15" i="8"/>
  <c r="Y14" i="8"/>
  <c r="Z14" i="8" s="1"/>
  <c r="W14" i="8"/>
  <c r="X14" i="8" s="1"/>
  <c r="V14" i="8"/>
  <c r="U14" i="8"/>
  <c r="L14" i="8"/>
  <c r="Y13" i="8"/>
  <c r="Z13" i="8" s="1"/>
  <c r="W13" i="8"/>
  <c r="X13" i="8" s="1"/>
  <c r="V13" i="8"/>
  <c r="U13" i="8"/>
  <c r="L13" i="8"/>
  <c r="Y12" i="8"/>
  <c r="Z12" i="8" s="1"/>
  <c r="W12" i="8"/>
  <c r="X12" i="8" s="1"/>
  <c r="V12" i="8"/>
  <c r="U12" i="8"/>
  <c r="L12" i="8"/>
  <c r="Y11" i="8"/>
  <c r="Z11" i="8" s="1"/>
  <c r="W11" i="8"/>
  <c r="X11" i="8" s="1"/>
  <c r="V11" i="8"/>
  <c r="U11" i="8"/>
  <c r="L11" i="8"/>
  <c r="Y10" i="8"/>
  <c r="Z10" i="8" s="1"/>
  <c r="W10" i="8"/>
  <c r="X10" i="8" s="1"/>
  <c r="V10" i="8"/>
  <c r="U10" i="8"/>
  <c r="L10" i="8"/>
  <c r="Y9" i="8"/>
  <c r="Z9" i="8" s="1"/>
  <c r="W9" i="8"/>
  <c r="X9" i="8" s="1"/>
  <c r="V9" i="8"/>
  <c r="U9" i="8"/>
  <c r="L9" i="8"/>
  <c r="Y8" i="8"/>
  <c r="Z8" i="8" s="1"/>
  <c r="W8" i="8"/>
  <c r="X8" i="8" s="1"/>
  <c r="V8" i="8"/>
  <c r="U8" i="8"/>
  <c r="L8" i="8"/>
  <c r="Y7" i="8"/>
  <c r="Z7" i="8" s="1"/>
  <c r="W7" i="8"/>
  <c r="X7" i="8" s="1"/>
  <c r="V7" i="8"/>
  <c r="U7" i="8"/>
  <c r="L7" i="8"/>
  <c r="Y6" i="8"/>
  <c r="Z6" i="8" s="1"/>
  <c r="W6" i="8"/>
  <c r="X6" i="8" s="1"/>
  <c r="V6" i="8"/>
  <c r="U6" i="8"/>
  <c r="L6" i="8"/>
  <c r="N3" i="8"/>
  <c r="G3" i="8"/>
  <c r="D3" i="8"/>
  <c r="Y17" i="7"/>
  <c r="Z17" i="7" s="1"/>
  <c r="W17" i="7"/>
  <c r="X17" i="7" s="1"/>
  <c r="V17" i="7"/>
  <c r="U17" i="7"/>
  <c r="L17" i="7"/>
  <c r="Y16" i="7"/>
  <c r="Z16" i="7" s="1"/>
  <c r="W16" i="7"/>
  <c r="X16" i="7" s="1"/>
  <c r="V16" i="7"/>
  <c r="U16" i="7"/>
  <c r="L16" i="7"/>
  <c r="Y15" i="7"/>
  <c r="Z15" i="7" s="1"/>
  <c r="W15" i="7"/>
  <c r="X15" i="7" s="1"/>
  <c r="V15" i="7"/>
  <c r="U15" i="7"/>
  <c r="L15" i="7"/>
  <c r="Y14" i="7"/>
  <c r="Z14" i="7" s="1"/>
  <c r="W14" i="7"/>
  <c r="X14" i="7" s="1"/>
  <c r="V14" i="7"/>
  <c r="U14" i="7"/>
  <c r="L14" i="7"/>
  <c r="Y13" i="7"/>
  <c r="Z13" i="7" s="1"/>
  <c r="W13" i="7"/>
  <c r="X13" i="7" s="1"/>
  <c r="V13" i="7"/>
  <c r="U13" i="7"/>
  <c r="L13" i="7"/>
  <c r="Y12" i="7"/>
  <c r="Z12" i="7" s="1"/>
  <c r="W12" i="7"/>
  <c r="X12" i="7" s="1"/>
  <c r="V12" i="7"/>
  <c r="U12" i="7"/>
  <c r="L12" i="7"/>
  <c r="Y11" i="7"/>
  <c r="Z11" i="7" s="1"/>
  <c r="W11" i="7"/>
  <c r="X11" i="7" s="1"/>
  <c r="V11" i="7"/>
  <c r="U11" i="7"/>
  <c r="L11" i="7"/>
  <c r="Y10" i="7"/>
  <c r="Z10" i="7" s="1"/>
  <c r="W10" i="7"/>
  <c r="X10" i="7" s="1"/>
  <c r="V10" i="7"/>
  <c r="U10" i="7"/>
  <c r="L10" i="7"/>
  <c r="Y9" i="7"/>
  <c r="Z9" i="7" s="1"/>
  <c r="W9" i="7"/>
  <c r="X9" i="7" s="1"/>
  <c r="V9" i="7"/>
  <c r="U9" i="7"/>
  <c r="L9" i="7"/>
  <c r="Y8" i="7"/>
  <c r="Z8" i="7" s="1"/>
  <c r="W8" i="7"/>
  <c r="X8" i="7" s="1"/>
  <c r="V8" i="7"/>
  <c r="U8" i="7"/>
  <c r="L8" i="7"/>
  <c r="Y7" i="7"/>
  <c r="Z7" i="7" s="1"/>
  <c r="W7" i="7"/>
  <c r="X7" i="7" s="1"/>
  <c r="V7" i="7"/>
  <c r="U7" i="7"/>
  <c r="L7" i="7"/>
  <c r="Y6" i="7"/>
  <c r="Z6" i="7" s="1"/>
  <c r="W6" i="7"/>
  <c r="X6" i="7" s="1"/>
  <c r="V6" i="7"/>
  <c r="U6" i="7"/>
  <c r="L6" i="7"/>
  <c r="N3" i="7"/>
  <c r="G3" i="7"/>
  <c r="D3" i="7"/>
  <c r="Y17" i="6"/>
  <c r="Z17" i="6" s="1"/>
  <c r="W17" i="6"/>
  <c r="X17" i="6" s="1"/>
  <c r="V17" i="6"/>
  <c r="U17" i="6"/>
  <c r="L17" i="6"/>
  <c r="Y16" i="6"/>
  <c r="Z16" i="6" s="1"/>
  <c r="W16" i="6"/>
  <c r="X16" i="6" s="1"/>
  <c r="V16" i="6"/>
  <c r="U16" i="6"/>
  <c r="L16" i="6"/>
  <c r="Y15" i="6"/>
  <c r="Z15" i="6" s="1"/>
  <c r="W15" i="6"/>
  <c r="X15" i="6" s="1"/>
  <c r="V15" i="6"/>
  <c r="U15" i="6"/>
  <c r="L15" i="6"/>
  <c r="Y14" i="6"/>
  <c r="Z14" i="6" s="1"/>
  <c r="W14" i="6"/>
  <c r="X14" i="6" s="1"/>
  <c r="V14" i="6"/>
  <c r="U14" i="6"/>
  <c r="L14" i="6"/>
  <c r="Y13" i="6"/>
  <c r="Z13" i="6" s="1"/>
  <c r="W13" i="6"/>
  <c r="X13" i="6" s="1"/>
  <c r="V13" i="6"/>
  <c r="U13" i="6"/>
  <c r="L13" i="6"/>
  <c r="Y12" i="6"/>
  <c r="Z12" i="6" s="1"/>
  <c r="W12" i="6"/>
  <c r="X12" i="6" s="1"/>
  <c r="V12" i="6"/>
  <c r="U12" i="6"/>
  <c r="L12" i="6"/>
  <c r="Y11" i="6"/>
  <c r="Z11" i="6" s="1"/>
  <c r="W11" i="6"/>
  <c r="X11" i="6" s="1"/>
  <c r="V11" i="6"/>
  <c r="U11" i="6"/>
  <c r="L11" i="6"/>
  <c r="Y10" i="6"/>
  <c r="Z10" i="6" s="1"/>
  <c r="W10" i="6"/>
  <c r="X10" i="6" s="1"/>
  <c r="V10" i="6"/>
  <c r="U10" i="6"/>
  <c r="L10" i="6"/>
  <c r="Y9" i="6"/>
  <c r="Z9" i="6" s="1"/>
  <c r="W9" i="6"/>
  <c r="X9" i="6" s="1"/>
  <c r="V9" i="6"/>
  <c r="U9" i="6"/>
  <c r="L9" i="6"/>
  <c r="Y8" i="6"/>
  <c r="Z8" i="6" s="1"/>
  <c r="W8" i="6"/>
  <c r="X8" i="6" s="1"/>
  <c r="V8" i="6"/>
  <c r="U8" i="6"/>
  <c r="L8" i="6"/>
  <c r="Y7" i="6"/>
  <c r="Z7" i="6" s="1"/>
  <c r="W7" i="6"/>
  <c r="X7" i="6" s="1"/>
  <c r="V7" i="6"/>
  <c r="U7" i="6"/>
  <c r="L7" i="6"/>
  <c r="Y6" i="6"/>
  <c r="Z6" i="6" s="1"/>
  <c r="W6" i="6"/>
  <c r="X6" i="6" s="1"/>
  <c r="V6" i="6"/>
  <c r="U6" i="6"/>
  <c r="L6" i="6"/>
  <c r="N3" i="6"/>
  <c r="G3" i="6"/>
  <c r="D3" i="6"/>
  <c r="Y17" i="5"/>
  <c r="W17" i="5"/>
  <c r="X17" i="5" s="1"/>
  <c r="V17" i="5"/>
  <c r="U17" i="5"/>
  <c r="L17" i="5"/>
  <c r="Y16" i="5"/>
  <c r="Z16" i="5" s="1"/>
  <c r="W16" i="5"/>
  <c r="X16" i="5" s="1"/>
  <c r="V16" i="5"/>
  <c r="U16" i="5"/>
  <c r="L16" i="5"/>
  <c r="Y15" i="5"/>
  <c r="Z15" i="5" s="1"/>
  <c r="W15" i="5"/>
  <c r="X15" i="5" s="1"/>
  <c r="V15" i="5"/>
  <c r="U15" i="5"/>
  <c r="L15" i="5"/>
  <c r="Y14" i="5"/>
  <c r="Z14" i="5" s="1"/>
  <c r="W14" i="5"/>
  <c r="X14" i="5" s="1"/>
  <c r="V14" i="5"/>
  <c r="U14" i="5"/>
  <c r="L14" i="5"/>
  <c r="Y13" i="5"/>
  <c r="W13" i="5"/>
  <c r="X13" i="5" s="1"/>
  <c r="V13" i="5"/>
  <c r="U13" i="5"/>
  <c r="L13" i="5"/>
  <c r="Y12" i="5"/>
  <c r="Z12" i="5" s="1"/>
  <c r="W12" i="5"/>
  <c r="X12" i="5" s="1"/>
  <c r="V12" i="5"/>
  <c r="U12" i="5"/>
  <c r="L12" i="5"/>
  <c r="Y11" i="5"/>
  <c r="Z11" i="5" s="1"/>
  <c r="W11" i="5"/>
  <c r="X11" i="5" s="1"/>
  <c r="V11" i="5"/>
  <c r="U11" i="5"/>
  <c r="L11" i="5"/>
  <c r="Y10" i="5"/>
  <c r="Z10" i="5" s="1"/>
  <c r="W10" i="5"/>
  <c r="X10" i="5" s="1"/>
  <c r="V10" i="5"/>
  <c r="U10" i="5"/>
  <c r="L10" i="5"/>
  <c r="Y9" i="5"/>
  <c r="W9" i="5"/>
  <c r="X9" i="5" s="1"/>
  <c r="V9" i="5"/>
  <c r="U9" i="5"/>
  <c r="L9" i="5"/>
  <c r="Y8" i="5"/>
  <c r="Z8" i="5" s="1"/>
  <c r="W8" i="5"/>
  <c r="X8" i="5" s="1"/>
  <c r="V8" i="5"/>
  <c r="U8" i="5"/>
  <c r="L8" i="5"/>
  <c r="Y7" i="5"/>
  <c r="Z7" i="5" s="1"/>
  <c r="W7" i="5"/>
  <c r="X7" i="5" s="1"/>
  <c r="L7" i="5"/>
  <c r="U7" i="5" s="1"/>
  <c r="V7" i="5" s="1"/>
  <c r="Y6" i="5"/>
  <c r="Z6" i="5" s="1"/>
  <c r="W6" i="5"/>
  <c r="X6" i="5" s="1"/>
  <c r="L6" i="5"/>
  <c r="U6" i="5" s="1"/>
  <c r="V6" i="5" s="1"/>
  <c r="N3" i="5"/>
  <c r="R7" i="13" l="1"/>
  <c r="AA7" i="13" s="1"/>
  <c r="R8" i="8"/>
  <c r="AA8" i="8" s="1"/>
  <c r="R9" i="8"/>
  <c r="AA9" i="8" s="1"/>
  <c r="R6" i="8"/>
  <c r="AA6" i="8" s="1"/>
  <c r="R17" i="7"/>
  <c r="AA17" i="7" s="1"/>
  <c r="R15" i="6"/>
  <c r="AA15" i="6" s="1"/>
  <c r="R12" i="9"/>
  <c r="AA12" i="9" s="1"/>
  <c r="R16" i="9"/>
  <c r="AA16" i="9" s="1"/>
  <c r="R12" i="10"/>
  <c r="AA12" i="10" s="1"/>
  <c r="R17" i="14"/>
  <c r="AA17" i="14" s="1"/>
  <c r="R10" i="6"/>
  <c r="AA10" i="6" s="1"/>
  <c r="R14" i="7"/>
  <c r="AA14" i="7" s="1"/>
  <c r="R7" i="12"/>
  <c r="AA7" i="12" s="1"/>
  <c r="R9" i="14"/>
  <c r="AA9" i="14" s="1"/>
  <c r="R12" i="7"/>
  <c r="AA12" i="7" s="1"/>
  <c r="R15" i="8"/>
  <c r="AA15" i="8" s="1"/>
  <c r="R15" i="11"/>
  <c r="AA15" i="11" s="1"/>
  <c r="R6" i="10"/>
  <c r="AA6" i="10" s="1"/>
  <c r="R13" i="14"/>
  <c r="AA13" i="14" s="1"/>
  <c r="R11" i="6"/>
  <c r="AA11" i="6" s="1"/>
  <c r="R12" i="8"/>
  <c r="AA12" i="8" s="1"/>
  <c r="R7" i="11"/>
  <c r="AA7" i="11" s="1"/>
  <c r="R8" i="12"/>
  <c r="AA8" i="12" s="1"/>
  <c r="R12" i="12"/>
  <c r="AA12" i="12" s="1"/>
  <c r="R10" i="13"/>
  <c r="AA10" i="13" s="1"/>
  <c r="R15" i="13"/>
  <c r="AA15" i="13" s="1"/>
  <c r="R10" i="14"/>
  <c r="AA10" i="14" s="1"/>
  <c r="R11" i="14"/>
  <c r="AA11" i="14" s="1"/>
  <c r="R7" i="7"/>
  <c r="AA7" i="7" s="1"/>
  <c r="R14" i="12"/>
  <c r="AA14" i="12" s="1"/>
  <c r="R17" i="12"/>
  <c r="AA17" i="12" s="1"/>
  <c r="R6" i="6"/>
  <c r="AA6" i="6" s="1"/>
  <c r="R15" i="7"/>
  <c r="AA15" i="7" s="1"/>
  <c r="R7" i="8"/>
  <c r="AA7" i="8" s="1"/>
  <c r="R11" i="11"/>
  <c r="AA11" i="11" s="1"/>
  <c r="R13" i="13"/>
  <c r="AA13" i="13" s="1"/>
  <c r="Z17" i="5"/>
  <c r="R17" i="5" s="1"/>
  <c r="AA17" i="5" s="1"/>
  <c r="R14" i="6"/>
  <c r="AA14" i="6" s="1"/>
  <c r="R17" i="6"/>
  <c r="AA17" i="6" s="1"/>
  <c r="R11" i="7"/>
  <c r="AA11" i="7" s="1"/>
  <c r="R10" i="8"/>
  <c r="AA10" i="8" s="1"/>
  <c r="R7" i="10"/>
  <c r="AA7" i="10" s="1"/>
  <c r="R17" i="11"/>
  <c r="AA17" i="11" s="1"/>
  <c r="R11" i="12"/>
  <c r="AA11" i="12" s="1"/>
  <c r="Z16" i="12"/>
  <c r="R16" i="12" s="1"/>
  <c r="AA16" i="12" s="1"/>
  <c r="R9" i="13"/>
  <c r="AA9" i="13" s="1"/>
  <c r="R7" i="14"/>
  <c r="AA7" i="14" s="1"/>
  <c r="Z17" i="10"/>
  <c r="R17" i="10" s="1"/>
  <c r="AA17" i="10" s="1"/>
  <c r="R7" i="5"/>
  <c r="AA7" i="5" s="1"/>
  <c r="R13" i="6"/>
  <c r="AA13" i="6" s="1"/>
  <c r="R6" i="7"/>
  <c r="AA6" i="7" s="1"/>
  <c r="R8" i="7"/>
  <c r="AA8" i="7" s="1"/>
  <c r="R9" i="7"/>
  <c r="AA9" i="7" s="1"/>
  <c r="R14" i="8"/>
  <c r="AA14" i="8" s="1"/>
  <c r="R17" i="8"/>
  <c r="AA17" i="8" s="1"/>
  <c r="R6" i="9"/>
  <c r="AA6" i="9" s="1"/>
  <c r="Z9" i="10"/>
  <c r="R9" i="10" s="1"/>
  <c r="AA9" i="10" s="1"/>
  <c r="R11" i="10"/>
  <c r="AA11" i="10" s="1"/>
  <c r="R14" i="10"/>
  <c r="AA14" i="10" s="1"/>
  <c r="R10" i="11"/>
  <c r="AA10" i="11" s="1"/>
  <c r="R13" i="11"/>
  <c r="AA13" i="11" s="1"/>
  <c r="R6" i="12"/>
  <c r="AA6" i="12" s="1"/>
  <c r="R9" i="12"/>
  <c r="AA9" i="12" s="1"/>
  <c r="R15" i="12"/>
  <c r="AA15" i="12" s="1"/>
  <c r="R14" i="14"/>
  <c r="AA14" i="14" s="1"/>
  <c r="Z13" i="5"/>
  <c r="R13" i="5" s="1"/>
  <c r="AA13" i="5" s="1"/>
  <c r="R7" i="6"/>
  <c r="AA7" i="6" s="1"/>
  <c r="R8" i="6"/>
  <c r="AA8" i="6" s="1"/>
  <c r="Z9" i="5"/>
  <c r="R9" i="5" s="1"/>
  <c r="AA9" i="5" s="1"/>
  <c r="R9" i="6"/>
  <c r="AA9" i="6" s="1"/>
  <c r="R10" i="7"/>
  <c r="AA10" i="7" s="1"/>
  <c r="R11" i="8"/>
  <c r="AA11" i="8" s="1"/>
  <c r="R8" i="10"/>
  <c r="AA8" i="10" s="1"/>
  <c r="Z13" i="10"/>
  <c r="R13" i="10" s="1"/>
  <c r="AA13" i="10" s="1"/>
  <c r="R9" i="11"/>
  <c r="AA9" i="11" s="1"/>
  <c r="R10" i="12"/>
  <c r="AA10" i="12" s="1"/>
  <c r="R17" i="13"/>
  <c r="AA17" i="13" s="1"/>
  <c r="R8" i="14"/>
  <c r="AA8" i="14" s="1"/>
  <c r="R15" i="14"/>
  <c r="AA15" i="14" s="1"/>
  <c r="R16" i="14"/>
  <c r="AA16" i="14" s="1"/>
  <c r="R6" i="14"/>
  <c r="AA6" i="14" s="1"/>
  <c r="R12" i="14"/>
  <c r="AA12" i="14" s="1"/>
  <c r="R12" i="13"/>
  <c r="AA12" i="13" s="1"/>
  <c r="R16" i="13"/>
  <c r="AA16" i="13" s="1"/>
  <c r="R6" i="13"/>
  <c r="AA6" i="13" s="1"/>
  <c r="R8" i="13"/>
  <c r="AA8" i="13" s="1"/>
  <c r="R14" i="13"/>
  <c r="AA14" i="13" s="1"/>
  <c r="R13" i="12"/>
  <c r="AA13" i="12" s="1"/>
  <c r="R12" i="11"/>
  <c r="AA12" i="11" s="1"/>
  <c r="R16" i="11"/>
  <c r="AA16" i="11" s="1"/>
  <c r="R6" i="11"/>
  <c r="AA6" i="11" s="1"/>
  <c r="R8" i="11"/>
  <c r="AA8" i="11" s="1"/>
  <c r="R14" i="11"/>
  <c r="AA14" i="11" s="1"/>
  <c r="R10" i="10"/>
  <c r="AA10" i="10" s="1"/>
  <c r="R15" i="10"/>
  <c r="AA15" i="10" s="1"/>
  <c r="R16" i="10"/>
  <c r="AA16" i="10" s="1"/>
  <c r="R9" i="9"/>
  <c r="AA9" i="9" s="1"/>
  <c r="R14" i="9"/>
  <c r="AA14" i="9" s="1"/>
  <c r="R15" i="9"/>
  <c r="AA15" i="9" s="1"/>
  <c r="R17" i="9"/>
  <c r="AA17" i="9" s="1"/>
  <c r="R7" i="9"/>
  <c r="AA7" i="9" s="1"/>
  <c r="R8" i="9"/>
  <c r="AA8" i="9" s="1"/>
  <c r="R10" i="9"/>
  <c r="AA10" i="9" s="1"/>
  <c r="R11" i="9"/>
  <c r="AA11" i="9" s="1"/>
  <c r="R13" i="9"/>
  <c r="AA13" i="9" s="1"/>
  <c r="R16" i="8"/>
  <c r="AA16" i="8" s="1"/>
  <c r="R13" i="8"/>
  <c r="AA13" i="8" s="1"/>
  <c r="R13" i="7"/>
  <c r="AA13" i="7" s="1"/>
  <c r="R16" i="7"/>
  <c r="AA16" i="7" s="1"/>
  <c r="R12" i="6"/>
  <c r="AA12" i="6" s="1"/>
  <c r="R16" i="6"/>
  <c r="AA16" i="6" s="1"/>
  <c r="R6" i="5"/>
  <c r="AA6" i="5" s="1"/>
  <c r="R8" i="5"/>
  <c r="AA8" i="5" s="1"/>
  <c r="R11" i="5"/>
  <c r="AA11" i="5" s="1"/>
  <c r="R12" i="5"/>
  <c r="AA12" i="5" s="1"/>
  <c r="R14" i="5"/>
  <c r="AA14" i="5" s="1"/>
  <c r="R10" i="5"/>
  <c r="AA10" i="5" s="1"/>
  <c r="R15" i="5"/>
  <c r="AA15" i="5" s="1"/>
  <c r="R16" i="5"/>
  <c r="AA16" i="5" s="1"/>
  <c r="Y17" i="4" l="1"/>
  <c r="Z17" i="4" s="1"/>
  <c r="W17" i="4"/>
  <c r="X17" i="4" s="1"/>
  <c r="V17" i="4"/>
  <c r="U17" i="4"/>
  <c r="L17" i="4"/>
  <c r="Y16" i="4"/>
  <c r="Z16" i="4" s="1"/>
  <c r="W16" i="4"/>
  <c r="X16" i="4" s="1"/>
  <c r="V16" i="4"/>
  <c r="U16" i="4"/>
  <c r="L16" i="4"/>
  <c r="Y15" i="4"/>
  <c r="Z15" i="4" s="1"/>
  <c r="W15" i="4"/>
  <c r="X15" i="4" s="1"/>
  <c r="V15" i="4"/>
  <c r="U15" i="4"/>
  <c r="L15" i="4"/>
  <c r="Y14" i="4"/>
  <c r="Z14" i="4" s="1"/>
  <c r="W14" i="4"/>
  <c r="X14" i="4" s="1"/>
  <c r="V14" i="4"/>
  <c r="U14" i="4"/>
  <c r="L14" i="4"/>
  <c r="Y13" i="4"/>
  <c r="Z13" i="4" s="1"/>
  <c r="W13" i="4"/>
  <c r="X13" i="4" s="1"/>
  <c r="V13" i="4"/>
  <c r="U13" i="4"/>
  <c r="L13" i="4"/>
  <c r="Y12" i="4"/>
  <c r="Z12" i="4" s="1"/>
  <c r="W12" i="4"/>
  <c r="X12" i="4" s="1"/>
  <c r="V12" i="4"/>
  <c r="U12" i="4"/>
  <c r="L12" i="4"/>
  <c r="Y11" i="4"/>
  <c r="Z11" i="4" s="1"/>
  <c r="W11" i="4"/>
  <c r="X11" i="4" s="1"/>
  <c r="V11" i="4"/>
  <c r="U11" i="4"/>
  <c r="L11" i="4"/>
  <c r="Y10" i="4"/>
  <c r="Z10" i="4" s="1"/>
  <c r="W10" i="4"/>
  <c r="X10" i="4" s="1"/>
  <c r="V10" i="4"/>
  <c r="U10" i="4"/>
  <c r="L10" i="4"/>
  <c r="Y9" i="4"/>
  <c r="Z9" i="4" s="1"/>
  <c r="W9" i="4"/>
  <c r="X9" i="4" s="1"/>
  <c r="V9" i="4"/>
  <c r="U9" i="4"/>
  <c r="L9" i="4"/>
  <c r="Y8" i="4"/>
  <c r="Z8" i="4" s="1"/>
  <c r="W8" i="4"/>
  <c r="X8" i="4" s="1"/>
  <c r="V8" i="4"/>
  <c r="U8" i="4"/>
  <c r="L8" i="4"/>
  <c r="Y7" i="4"/>
  <c r="Z7" i="4" s="1"/>
  <c r="W7" i="4"/>
  <c r="X7" i="4" s="1"/>
  <c r="V7" i="4"/>
  <c r="U7" i="4"/>
  <c r="L7" i="4"/>
  <c r="Y6" i="4"/>
  <c r="Z6" i="4" s="1"/>
  <c r="W6" i="4"/>
  <c r="X6" i="4" s="1"/>
  <c r="V6" i="4"/>
  <c r="U6" i="4"/>
  <c r="L6" i="4"/>
  <c r="N3" i="4"/>
  <c r="G3" i="4"/>
  <c r="D3" i="4"/>
  <c r="U2" i="1"/>
  <c r="S2" i="1"/>
  <c r="T2" i="1" s="1"/>
  <c r="R9" i="4" l="1"/>
  <c r="AA9" i="4" s="1"/>
  <c r="R10" i="4"/>
  <c r="AA10" i="4" s="1"/>
  <c r="R16" i="4"/>
  <c r="AA16" i="4" s="1"/>
  <c r="R12" i="4"/>
  <c r="AA12" i="4" s="1"/>
  <c r="R8" i="4"/>
  <c r="AA8" i="4" s="1"/>
  <c r="R6" i="4"/>
  <c r="AA6" i="4" s="1"/>
  <c r="R13" i="4"/>
  <c r="AA13" i="4" s="1"/>
  <c r="R7" i="4"/>
  <c r="AA7" i="4" s="1"/>
  <c r="R14" i="4"/>
  <c r="AA14" i="4" s="1"/>
  <c r="R11" i="4"/>
  <c r="AA11" i="4" s="1"/>
  <c r="R17" i="4"/>
  <c r="AA17" i="4" s="1"/>
  <c r="R15" i="4"/>
  <c r="AA15" i="4" s="1"/>
  <c r="N3" i="1"/>
  <c r="Y7" i="1" l="1"/>
  <c r="Z7" i="1" s="1"/>
  <c r="W7" i="1"/>
  <c r="X7" i="1" s="1"/>
  <c r="V7" i="1"/>
  <c r="U7" i="1"/>
  <c r="L7" i="1"/>
  <c r="Y8" i="1"/>
  <c r="Z8" i="1" s="1"/>
  <c r="W8" i="1"/>
  <c r="X8" i="1" s="1"/>
  <c r="V8" i="1"/>
  <c r="U8" i="1"/>
  <c r="L8" i="1"/>
  <c r="Y9" i="1"/>
  <c r="Z9" i="1" s="1"/>
  <c r="W9" i="1"/>
  <c r="X9" i="1" s="1"/>
  <c r="V9" i="1"/>
  <c r="U9" i="1"/>
  <c r="L9" i="1"/>
  <c r="Y10" i="1"/>
  <c r="Z10" i="1" s="1"/>
  <c r="W10" i="1"/>
  <c r="X10" i="1" s="1"/>
  <c r="V10" i="1"/>
  <c r="U10" i="1"/>
  <c r="L10" i="1"/>
  <c r="Y11" i="1"/>
  <c r="Z11" i="1" s="1"/>
  <c r="W11" i="1"/>
  <c r="X11" i="1" s="1"/>
  <c r="V11" i="1"/>
  <c r="U11" i="1"/>
  <c r="L11" i="1"/>
  <c r="Y12" i="1"/>
  <c r="Z12" i="1" s="1"/>
  <c r="W12" i="1"/>
  <c r="X12" i="1" s="1"/>
  <c r="V12" i="1"/>
  <c r="U12" i="1"/>
  <c r="L12" i="1"/>
  <c r="AE6" i="1"/>
  <c r="AE7" i="1" s="1"/>
  <c r="AE8" i="1" s="1"/>
  <c r="AE9" i="1" s="1"/>
  <c r="AE10" i="1" s="1"/>
  <c r="AE11" i="1" s="1"/>
  <c r="AE12" i="1" s="1"/>
  <c r="AE13" i="1" s="1"/>
  <c r="AE14" i="1" s="1"/>
  <c r="AE15" i="1" s="1"/>
  <c r="AE16" i="1" s="1"/>
  <c r="AE17" i="1" s="1"/>
  <c r="AE18" i="1" s="1"/>
  <c r="AE19" i="1" s="1"/>
  <c r="AE20" i="1" s="1"/>
  <c r="AE21" i="1" s="1"/>
  <c r="AE22" i="1" s="1"/>
  <c r="AE23" i="1" s="1"/>
  <c r="AE24" i="1" s="1"/>
  <c r="AE25" i="1" s="1"/>
  <c r="AE26" i="1" s="1"/>
  <c r="AE27" i="1" s="1"/>
  <c r="AE28" i="1" s="1"/>
  <c r="AE29" i="1" s="1"/>
  <c r="AE30" i="1" s="1"/>
  <c r="AE31" i="1" s="1"/>
  <c r="AE32" i="1" s="1"/>
  <c r="AE33" i="1" s="1"/>
  <c r="AE34" i="1" s="1"/>
  <c r="AE35" i="1" s="1"/>
  <c r="G3" i="1"/>
  <c r="D3" i="1"/>
  <c r="AE6" i="4" l="1"/>
  <c r="AE7" i="4" s="1"/>
  <c r="AE8" i="4" s="1"/>
  <c r="AE9" i="4" s="1"/>
  <c r="AE10" i="4" s="1"/>
  <c r="AE11" i="4" s="1"/>
  <c r="AE12" i="4" s="1"/>
  <c r="AE13" i="4" s="1"/>
  <c r="AE14" i="4" s="1"/>
  <c r="AE15" i="4" s="1"/>
  <c r="AE16" i="4" s="1"/>
  <c r="AE17" i="4" s="1"/>
  <c r="AE18" i="4" s="1"/>
  <c r="AE19" i="4" s="1"/>
  <c r="AE20" i="4" s="1"/>
  <c r="AE21" i="4" s="1"/>
  <c r="AE22" i="4" s="1"/>
  <c r="AE23" i="4" s="1"/>
  <c r="AE24" i="4" s="1"/>
  <c r="AE25" i="4" s="1"/>
  <c r="AE26" i="4" s="1"/>
  <c r="AE27" i="4" s="1"/>
  <c r="AE28" i="4" s="1"/>
  <c r="AE29" i="4" s="1"/>
  <c r="AE30" i="4" s="1"/>
  <c r="AE31" i="4" s="1"/>
  <c r="AE32" i="4" s="1"/>
  <c r="AE33" i="4" s="1"/>
  <c r="AE34" i="4" s="1"/>
  <c r="AE35" i="4" s="1"/>
  <c r="AE36" i="4" s="1"/>
  <c r="R2" i="4"/>
  <c r="R7" i="1"/>
  <c r="AA7" i="1" s="1"/>
  <c r="R8" i="1"/>
  <c r="AA8" i="1" s="1"/>
  <c r="R9" i="1"/>
  <c r="AA9" i="1" s="1"/>
  <c r="R10" i="1"/>
  <c r="AA10" i="1" s="1"/>
  <c r="R11" i="1"/>
  <c r="AA11" i="1" s="1"/>
  <c r="R12" i="1"/>
  <c r="AA12" i="1" s="1"/>
  <c r="U2" i="4" l="1"/>
  <c r="S2" i="4"/>
  <c r="R2" i="5"/>
  <c r="AE6" i="5"/>
  <c r="AE7" i="5" s="1"/>
  <c r="AE8" i="5" s="1"/>
  <c r="AE9" i="5" s="1"/>
  <c r="AE10" i="5" s="1"/>
  <c r="AE11" i="5" s="1"/>
  <c r="AE12" i="5" s="1"/>
  <c r="AE13" i="5" s="1"/>
  <c r="AE14" i="5" s="1"/>
  <c r="AE15" i="5" s="1"/>
  <c r="AE16" i="5" s="1"/>
  <c r="AE17" i="5" s="1"/>
  <c r="AE18" i="5" s="1"/>
  <c r="AE19" i="5" s="1"/>
  <c r="AE20" i="5" s="1"/>
  <c r="AE21" i="5" s="1"/>
  <c r="AE22" i="5" s="1"/>
  <c r="AE23" i="5" s="1"/>
  <c r="AE24" i="5" s="1"/>
  <c r="AE25" i="5" s="1"/>
  <c r="AE26" i="5" s="1"/>
  <c r="AE27" i="5" s="1"/>
  <c r="AE28" i="5" s="1"/>
  <c r="AE29" i="5" s="1"/>
  <c r="AE30" i="5" s="1"/>
  <c r="AE31" i="5" s="1"/>
  <c r="AE32" i="5" s="1"/>
  <c r="AE33" i="5" s="1"/>
  <c r="AE34" i="5" s="1"/>
  <c r="AE35" i="5" s="1"/>
  <c r="Y13" i="1"/>
  <c r="Z13" i="1" s="1"/>
  <c r="Y14" i="1"/>
  <c r="Z14" i="1" s="1"/>
  <c r="Y15" i="1"/>
  <c r="Z15" i="1" s="1"/>
  <c r="Y16" i="1"/>
  <c r="Z16" i="1" s="1"/>
  <c r="Y17" i="1"/>
  <c r="Z17" i="1" s="1"/>
  <c r="W13" i="1"/>
  <c r="X13" i="1" s="1"/>
  <c r="W14" i="1"/>
  <c r="X14" i="1" s="1"/>
  <c r="W15" i="1"/>
  <c r="X15" i="1" s="1"/>
  <c r="W16" i="1"/>
  <c r="X16" i="1" s="1"/>
  <c r="W17" i="1"/>
  <c r="X17" i="1" s="1"/>
  <c r="V13" i="1"/>
  <c r="V14" i="1"/>
  <c r="V15" i="1"/>
  <c r="V16" i="1"/>
  <c r="V17" i="1"/>
  <c r="U13" i="1"/>
  <c r="U14" i="1"/>
  <c r="U15" i="1"/>
  <c r="U16" i="1"/>
  <c r="U17" i="1"/>
  <c r="L17" i="1"/>
  <c r="L16" i="1"/>
  <c r="L15" i="1"/>
  <c r="L14" i="1"/>
  <c r="L13" i="1"/>
  <c r="L6" i="1"/>
  <c r="Y6" i="1" s="1"/>
  <c r="Z6" i="1" s="1"/>
  <c r="U6" i="1"/>
  <c r="V6" i="1"/>
  <c r="W6" i="1"/>
  <c r="X6" i="1" s="1"/>
  <c r="U2" i="5" l="1"/>
  <c r="S2" i="5"/>
  <c r="R2" i="6"/>
  <c r="AE6" i="6"/>
  <c r="AE7" i="6" s="1"/>
  <c r="AE8" i="6" s="1"/>
  <c r="AE9" i="6" s="1"/>
  <c r="AE10" i="6" s="1"/>
  <c r="AE11" i="6" s="1"/>
  <c r="AE12" i="6" s="1"/>
  <c r="AE13" i="6" s="1"/>
  <c r="AE14" i="6" s="1"/>
  <c r="AE15" i="6" s="1"/>
  <c r="AE16" i="6" s="1"/>
  <c r="AE17" i="6" s="1"/>
  <c r="AE18" i="6" s="1"/>
  <c r="AE19" i="6" s="1"/>
  <c r="AE20" i="6" s="1"/>
  <c r="AE21" i="6" s="1"/>
  <c r="AE22" i="6" s="1"/>
  <c r="AE23" i="6" s="1"/>
  <c r="AE24" i="6" s="1"/>
  <c r="AE25" i="6" s="1"/>
  <c r="AE26" i="6" s="1"/>
  <c r="AE27" i="6" s="1"/>
  <c r="AE28" i="6" s="1"/>
  <c r="AE29" i="6" s="1"/>
  <c r="AE30" i="6" s="1"/>
  <c r="AE31" i="6" s="1"/>
  <c r="AE32" i="6" s="1"/>
  <c r="AE33" i="6" s="1"/>
  <c r="AE34" i="6" s="1"/>
  <c r="AE35" i="6" s="1"/>
  <c r="AE36" i="6" s="1"/>
  <c r="R13" i="1"/>
  <c r="AA13" i="1" s="1"/>
  <c r="R16" i="1"/>
  <c r="AA16" i="1" s="1"/>
  <c r="R14" i="1"/>
  <c r="AA14" i="1" s="1"/>
  <c r="R15" i="1"/>
  <c r="AA15" i="1" s="1"/>
  <c r="R17" i="1"/>
  <c r="AA17" i="1" s="1"/>
  <c r="R6" i="1"/>
  <c r="AA6" i="1" s="1"/>
  <c r="AE6" i="7" l="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8" i="7" s="1"/>
  <c r="AE29" i="7" s="1"/>
  <c r="AE30" i="7" s="1"/>
  <c r="AE31" i="7" s="1"/>
  <c r="AE32" i="7" s="1"/>
  <c r="AE33" i="7" s="1"/>
  <c r="AE34" i="7" s="1"/>
  <c r="AE35" i="7" s="1"/>
  <c r="AE36" i="7" s="1"/>
  <c r="R2" i="7"/>
  <c r="S2" i="6"/>
  <c r="U2" i="6"/>
  <c r="U2" i="7" l="1"/>
  <c r="S2" i="7"/>
  <c r="AE6" i="8"/>
  <c r="AE7" i="8" s="1"/>
  <c r="AE8" i="8" s="1"/>
  <c r="AE9" i="8" s="1"/>
  <c r="AE10" i="8" s="1"/>
  <c r="AE11" i="8" s="1"/>
  <c r="AE12" i="8" s="1"/>
  <c r="AE13" i="8" s="1"/>
  <c r="AE14" i="8" s="1"/>
  <c r="AE15" i="8" s="1"/>
  <c r="AE16" i="8" s="1"/>
  <c r="AE17" i="8" s="1"/>
  <c r="AE18" i="8" s="1"/>
  <c r="AE19" i="8" s="1"/>
  <c r="AE20" i="8" s="1"/>
  <c r="AE21" i="8" s="1"/>
  <c r="AE22" i="8" s="1"/>
  <c r="AE23" i="8" s="1"/>
  <c r="AE24" i="8" s="1"/>
  <c r="AE25" i="8" s="1"/>
  <c r="AE26" i="8" s="1"/>
  <c r="AE27" i="8" s="1"/>
  <c r="AE28" i="8" s="1"/>
  <c r="AE29" i="8" s="1"/>
  <c r="AE30" i="8" s="1"/>
  <c r="AE31" i="8" s="1"/>
  <c r="AE32" i="8" s="1"/>
  <c r="AE33" i="8" s="1"/>
  <c r="AE34" i="8" s="1"/>
  <c r="AE35" i="8" s="1"/>
  <c r="AE6" i="9" s="1"/>
  <c r="R2" i="8"/>
  <c r="R2" i="9" l="1"/>
  <c r="AE7" i="9"/>
  <c r="AE8" i="9" s="1"/>
  <c r="AE9" i="9" s="1"/>
  <c r="AE10" i="9" s="1"/>
  <c r="AE11" i="9" s="1"/>
  <c r="AE12" i="9" s="1"/>
  <c r="AE13" i="9" s="1"/>
  <c r="AE14" i="9" s="1"/>
  <c r="AE15" i="9" s="1"/>
  <c r="AE16" i="9" s="1"/>
  <c r="AE17" i="9" s="1"/>
  <c r="AE18" i="9" s="1"/>
  <c r="AE19" i="9" s="1"/>
  <c r="AE20" i="9" s="1"/>
  <c r="AE21" i="9" s="1"/>
  <c r="AE22" i="9" s="1"/>
  <c r="AE23" i="9" s="1"/>
  <c r="AE24" i="9" s="1"/>
  <c r="AE25" i="9" s="1"/>
  <c r="AE26" i="9" s="1"/>
  <c r="AE27" i="9" s="1"/>
  <c r="AE28" i="9" s="1"/>
  <c r="AE29" i="9" s="1"/>
  <c r="AE30" i="9" s="1"/>
  <c r="AE31" i="9" s="1"/>
  <c r="AE32" i="9" s="1"/>
  <c r="AE33" i="9" s="1"/>
  <c r="AE34" i="9" s="1"/>
  <c r="AE35" i="9" s="1"/>
  <c r="AE36" i="9" s="1"/>
  <c r="AE6" i="10" s="1"/>
  <c r="U2" i="8"/>
  <c r="S2" i="8"/>
  <c r="R2" i="10" l="1"/>
  <c r="AE7" i="10"/>
  <c r="AE8" i="10" s="1"/>
  <c r="AE9" i="10" s="1"/>
  <c r="AE10" i="10" s="1"/>
  <c r="AE11" i="10" s="1"/>
  <c r="AE12" i="10" s="1"/>
  <c r="AE13" i="10" s="1"/>
  <c r="AE14" i="10" s="1"/>
  <c r="AE15" i="10" s="1"/>
  <c r="AE16" i="10" s="1"/>
  <c r="AE17" i="10" s="1"/>
  <c r="AE18" i="10" s="1"/>
  <c r="AE19" i="10" s="1"/>
  <c r="AE20" i="10" s="1"/>
  <c r="AE21" i="10" s="1"/>
  <c r="AE22" i="10" s="1"/>
  <c r="AE23" i="10" s="1"/>
  <c r="AE24" i="10" s="1"/>
  <c r="AE25" i="10" s="1"/>
  <c r="AE26" i="10" s="1"/>
  <c r="AE27" i="10" s="1"/>
  <c r="AE28" i="10" s="1"/>
  <c r="AE29" i="10" s="1"/>
  <c r="AE30" i="10" s="1"/>
  <c r="AE31" i="10" s="1"/>
  <c r="AE32" i="10" s="1"/>
  <c r="AE33" i="10" s="1"/>
  <c r="AE34" i="10" s="1"/>
  <c r="AE35" i="10" s="1"/>
  <c r="AE6" i="11" s="1"/>
  <c r="S2" i="9"/>
  <c r="U2" i="9"/>
  <c r="AE7" i="11" l="1"/>
  <c r="AE8" i="11" s="1"/>
  <c r="AE9" i="11" s="1"/>
  <c r="AE10" i="11" s="1"/>
  <c r="AE11" i="11" s="1"/>
  <c r="AE12" i="11" s="1"/>
  <c r="AE13" i="11" s="1"/>
  <c r="AE14" i="11" s="1"/>
  <c r="AE15" i="11" s="1"/>
  <c r="AE16" i="11" s="1"/>
  <c r="AE17" i="11" s="1"/>
  <c r="AE18" i="11" s="1"/>
  <c r="AE19" i="11" s="1"/>
  <c r="AE20" i="11" s="1"/>
  <c r="AE21" i="11" s="1"/>
  <c r="AE22" i="11" s="1"/>
  <c r="AE23" i="11" s="1"/>
  <c r="AE24" i="11" s="1"/>
  <c r="AE25" i="11" s="1"/>
  <c r="AE26" i="11" s="1"/>
  <c r="AE27" i="11" s="1"/>
  <c r="AE28" i="11" s="1"/>
  <c r="AE29" i="11" s="1"/>
  <c r="AE30" i="11" s="1"/>
  <c r="AE31" i="11" s="1"/>
  <c r="AE32" i="11" s="1"/>
  <c r="AE33" i="11" s="1"/>
  <c r="AE34" i="11" s="1"/>
  <c r="AE35" i="11" s="1"/>
  <c r="AE36" i="11" s="1"/>
  <c r="AE6" i="12" s="1"/>
  <c r="R2" i="11"/>
  <c r="U2" i="10"/>
  <c r="S2" i="10"/>
  <c r="S2" i="11" l="1"/>
  <c r="U2" i="11"/>
  <c r="AE7" i="12"/>
  <c r="AE8" i="12" s="1"/>
  <c r="AE9" i="12" s="1"/>
  <c r="AE10" i="12" s="1"/>
  <c r="AE11" i="12" s="1"/>
  <c r="AE12" i="12" s="1"/>
  <c r="AE13" i="12" s="1"/>
  <c r="AE14" i="12" s="1"/>
  <c r="AE15" i="12" s="1"/>
  <c r="AE16" i="12" s="1"/>
  <c r="AE17" i="12" s="1"/>
  <c r="AE18" i="12" s="1"/>
  <c r="AE19" i="12" s="1"/>
  <c r="AE20" i="12" s="1"/>
  <c r="AE21" i="12" s="1"/>
  <c r="AE22" i="12" s="1"/>
  <c r="AE23" i="12" s="1"/>
  <c r="AE24" i="12" s="1"/>
  <c r="AE25" i="12" s="1"/>
  <c r="AE26" i="12" s="1"/>
  <c r="AE27" i="12" s="1"/>
  <c r="AE28" i="12" s="1"/>
  <c r="AE29" i="12" s="1"/>
  <c r="AE30" i="12" s="1"/>
  <c r="AE31" i="12" s="1"/>
  <c r="AE32" i="12" s="1"/>
  <c r="AE33" i="12" s="1"/>
  <c r="AE34" i="12" s="1"/>
  <c r="AE35" i="12" s="1"/>
  <c r="AE36" i="12" s="1"/>
  <c r="R2" i="12"/>
  <c r="AE6" i="13" l="1"/>
  <c r="U2" i="12"/>
  <c r="AE7" i="13" l="1"/>
  <c r="AE8" i="13" s="1"/>
  <c r="AE9" i="13" s="1"/>
  <c r="AE10" i="13" s="1"/>
  <c r="AE11" i="13" s="1"/>
  <c r="AE12" i="13" s="1"/>
  <c r="AE13" i="13" s="1"/>
  <c r="AE14" i="13" s="1"/>
  <c r="AE15" i="13" s="1"/>
  <c r="AE16" i="13" s="1"/>
  <c r="AE17" i="13" s="1"/>
  <c r="AE18" i="13" s="1"/>
  <c r="AE19" i="13" s="1"/>
  <c r="AE20" i="13" s="1"/>
  <c r="AE21" i="13" s="1"/>
  <c r="AE22" i="13" s="1"/>
  <c r="AE23" i="13" s="1"/>
  <c r="AE24" i="13" s="1"/>
  <c r="AE25" i="13" s="1"/>
  <c r="AE26" i="13" s="1"/>
  <c r="AE27" i="13" s="1"/>
  <c r="AE28" i="13" s="1"/>
  <c r="AE29" i="13" s="1"/>
  <c r="AE30" i="13" s="1"/>
  <c r="AE31" i="13" s="1"/>
  <c r="AE32" i="13" s="1"/>
  <c r="AE33" i="13" s="1"/>
  <c r="AE34" i="13" s="1"/>
  <c r="AE6" i="14" s="1"/>
  <c r="R2" i="14" s="1"/>
  <c r="R2" i="13"/>
  <c r="AE7" i="14" l="1"/>
  <c r="AE8" i="14" s="1"/>
  <c r="AE9" i="14" s="1"/>
  <c r="AE10" i="14" s="1"/>
  <c r="AE11" i="14" s="1"/>
  <c r="AE12" i="14" s="1"/>
  <c r="AE13" i="14" s="1"/>
  <c r="AE14" i="14" s="1"/>
  <c r="AE15" i="14" s="1"/>
  <c r="AE16" i="14" s="1"/>
  <c r="AE17" i="14" s="1"/>
  <c r="AE18" i="14" s="1"/>
  <c r="AE19" i="14" s="1"/>
  <c r="AE20" i="14" s="1"/>
  <c r="AE21" i="14" s="1"/>
  <c r="AE22" i="14" s="1"/>
  <c r="AE23" i="14" s="1"/>
  <c r="AE24" i="14" s="1"/>
  <c r="AE25" i="14" s="1"/>
  <c r="AE26" i="14" s="1"/>
  <c r="AE27" i="14" s="1"/>
  <c r="AE28" i="14" s="1"/>
  <c r="AE29" i="14" s="1"/>
  <c r="AE30" i="14" s="1"/>
  <c r="AE31" i="14" s="1"/>
  <c r="AE32" i="14" s="1"/>
  <c r="AE33" i="14" s="1"/>
  <c r="AE34" i="14" s="1"/>
  <c r="U2" i="14"/>
  <c r="U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12" authorId="0" shapeId="0" xr:uid="{00000000-0006-0000-0100-000001000000}">
      <text>
        <r>
          <rPr>
            <b/>
            <sz val="9"/>
            <color indexed="81"/>
            <rFont val="ＭＳ Ｐゴシック"/>
            <family val="3"/>
            <charset val="128"/>
          </rPr>
          <t>この行以降に入力が必要な場合は、印刷範囲を広げてください。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12" authorId="0" shapeId="0" xr:uid="{00000000-0006-0000-0A00-000001000000}">
      <text>
        <r>
          <rPr>
            <b/>
            <sz val="9"/>
            <color indexed="81"/>
            <rFont val="ＭＳ Ｐゴシック"/>
            <family val="3"/>
            <charset val="128"/>
          </rPr>
          <t>この行以降に入力が必要な場合は、印刷範囲を広げてください。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12" authorId="0" shapeId="0" xr:uid="{00000000-0006-0000-0B00-000001000000}">
      <text>
        <r>
          <rPr>
            <b/>
            <sz val="9"/>
            <color indexed="81"/>
            <rFont val="ＭＳ Ｐゴシック"/>
            <family val="3"/>
            <charset val="128"/>
          </rPr>
          <t>この行以降に入力が必要な場合は、印刷範囲を広げてください。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12" authorId="0" shapeId="0" xr:uid="{00000000-0006-0000-0C00-000001000000}">
      <text>
        <r>
          <rPr>
            <b/>
            <sz val="9"/>
            <color indexed="81"/>
            <rFont val="ＭＳ Ｐゴシック"/>
            <family val="3"/>
            <charset val="128"/>
          </rPr>
          <t>この行以降に入力が必要な場合は、印刷範囲を広げてください。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12" authorId="0" shapeId="0" xr:uid="{00000000-0006-0000-0200-000001000000}">
      <text>
        <r>
          <rPr>
            <b/>
            <sz val="9"/>
            <color indexed="81"/>
            <rFont val="ＭＳ Ｐゴシック"/>
            <family val="3"/>
            <charset val="128"/>
          </rPr>
          <t>この行以降に入力が必要な場合は、印刷範囲を広げてください。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12" authorId="0" shapeId="0" xr:uid="{00000000-0006-0000-0300-000001000000}">
      <text>
        <r>
          <rPr>
            <b/>
            <sz val="9"/>
            <color indexed="81"/>
            <rFont val="ＭＳ Ｐゴシック"/>
            <family val="3"/>
            <charset val="128"/>
          </rPr>
          <t>この行以降に入力が必要な場合は、印刷範囲を広げてください。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12" authorId="0" shapeId="0" xr:uid="{00000000-0006-0000-0400-000001000000}">
      <text>
        <r>
          <rPr>
            <b/>
            <sz val="9"/>
            <color indexed="81"/>
            <rFont val="ＭＳ Ｐゴシック"/>
            <family val="3"/>
            <charset val="128"/>
          </rPr>
          <t>この行以降に入力が必要な場合は、印刷範囲を広げてください。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12" authorId="0" shapeId="0" xr:uid="{00000000-0006-0000-0500-000001000000}">
      <text>
        <r>
          <rPr>
            <b/>
            <sz val="9"/>
            <color indexed="81"/>
            <rFont val="ＭＳ Ｐゴシック"/>
            <family val="3"/>
            <charset val="128"/>
          </rPr>
          <t>この行以降に入力が必要な場合は、印刷範囲を広げてください。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12" authorId="0" shapeId="0" xr:uid="{00000000-0006-0000-0600-000001000000}">
      <text>
        <r>
          <rPr>
            <b/>
            <sz val="9"/>
            <color indexed="81"/>
            <rFont val="ＭＳ Ｐゴシック"/>
            <family val="3"/>
            <charset val="128"/>
          </rPr>
          <t>この行以降に入力が必要な場合は、印刷範囲を広げてください。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12" authorId="0" shapeId="0" xr:uid="{00000000-0006-0000-0700-000001000000}">
      <text>
        <r>
          <rPr>
            <b/>
            <sz val="9"/>
            <color indexed="81"/>
            <rFont val="ＭＳ Ｐゴシック"/>
            <family val="3"/>
            <charset val="128"/>
          </rPr>
          <t>この行以降に入力が必要な場合は、印刷範囲を広げてください。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12" authorId="0" shapeId="0" xr:uid="{00000000-0006-0000-0800-000001000000}">
      <text>
        <r>
          <rPr>
            <b/>
            <sz val="9"/>
            <color indexed="81"/>
            <rFont val="ＭＳ Ｐゴシック"/>
            <family val="3"/>
            <charset val="128"/>
          </rPr>
          <t>この行以降に入力が必要な場合は、印刷範囲を広げてください。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12" authorId="0" shapeId="0" xr:uid="{00000000-0006-0000-0900-000001000000}">
      <text>
        <r>
          <rPr>
            <b/>
            <sz val="9"/>
            <color indexed="81"/>
            <rFont val="ＭＳ Ｐゴシック"/>
            <family val="3"/>
            <charset val="128"/>
          </rPr>
          <t>この行以降に入力が必要な場合は、印刷範囲を広げてください。</t>
        </r>
      </text>
    </comment>
  </commentList>
</comments>
</file>

<file path=xl/sharedStrings.xml><?xml version="1.0" encoding="utf-8"?>
<sst xmlns="http://schemas.openxmlformats.org/spreadsheetml/2006/main" count="781" uniqueCount="57">
  <si>
    <t>　氏　名</t>
    <rPh sb="1" eb="2">
      <t>シ</t>
    </rPh>
    <rPh sb="3" eb="4">
      <t>メイ</t>
    </rPh>
    <phoneticPr fontId="1"/>
  </si>
  <si>
    <t>職員
番号</t>
    <rPh sb="0" eb="2">
      <t>ショクイン</t>
    </rPh>
    <rPh sb="3" eb="5">
      <t>バンゴウ</t>
    </rPh>
    <phoneticPr fontId="1"/>
  </si>
  <si>
    <t>日</t>
    <rPh sb="0" eb="1">
      <t>ニチ</t>
    </rPh>
    <phoneticPr fontId="1"/>
  </si>
  <si>
    <t>曜</t>
    <rPh sb="0" eb="1">
      <t>ヨウ</t>
    </rPh>
    <phoneticPr fontId="1"/>
  </si>
  <si>
    <t>要　件</t>
    <rPh sb="0" eb="1">
      <t>ヨウ</t>
    </rPh>
    <rPh sb="2" eb="3">
      <t>ケン</t>
    </rPh>
    <phoneticPr fontId="1"/>
  </si>
  <si>
    <t>区　分</t>
    <rPh sb="0" eb="1">
      <t>ク</t>
    </rPh>
    <rPh sb="2" eb="3">
      <t>ブン</t>
    </rPh>
    <phoneticPr fontId="1"/>
  </si>
  <si>
    <t>業　　務　　内　　容</t>
    <rPh sb="0" eb="1">
      <t>ギョウ</t>
    </rPh>
    <rPh sb="3" eb="4">
      <t>ツトム</t>
    </rPh>
    <rPh sb="6" eb="7">
      <t>ウチ</t>
    </rPh>
    <rPh sb="9" eb="10">
      <t>カタチ</t>
    </rPh>
    <phoneticPr fontId="1"/>
  </si>
  <si>
    <t>従　事　時　間</t>
    <rPh sb="0" eb="1">
      <t>ジュウ</t>
    </rPh>
    <rPh sb="2" eb="3">
      <t>コト</t>
    </rPh>
    <rPh sb="4" eb="5">
      <t>トキ</t>
    </rPh>
    <rPh sb="6" eb="7">
      <t>アイダ</t>
    </rPh>
    <phoneticPr fontId="1"/>
  </si>
  <si>
    <t>従事場所</t>
    <rPh sb="0" eb="2">
      <t>ジュウジ</t>
    </rPh>
    <rPh sb="2" eb="4">
      <t>バショ</t>
    </rPh>
    <phoneticPr fontId="1"/>
  </si>
  <si>
    <t>所属長
確認印</t>
    <rPh sb="0" eb="3">
      <t>ショゾクチョウ</t>
    </rPh>
    <rPh sb="4" eb="7">
      <t>カクニンイン</t>
    </rPh>
    <phoneticPr fontId="1"/>
  </si>
  <si>
    <t>従事者
印</t>
    <rPh sb="0" eb="3">
      <t>ジュウジシャ</t>
    </rPh>
    <rPh sb="4" eb="5">
      <t>イン</t>
    </rPh>
    <phoneticPr fontId="1"/>
  </si>
  <si>
    <t>備　　考</t>
    <rPh sb="0" eb="1">
      <t>ビ</t>
    </rPh>
    <rPh sb="3" eb="4">
      <t>コウ</t>
    </rPh>
    <phoneticPr fontId="1"/>
  </si>
  <si>
    <t>～</t>
    <phoneticPr fontId="1"/>
  </si>
  <si>
    <t>記入要領等</t>
    <rPh sb="0" eb="2">
      <t>キニュウ</t>
    </rPh>
    <rPh sb="2" eb="4">
      <t>ヨウリョウ</t>
    </rPh>
    <rPh sb="4" eb="5">
      <t>トウ</t>
    </rPh>
    <phoneticPr fontId="1"/>
  </si>
  <si>
    <t>　　１　この整理簿は、教員特殊業務手当及び面接指導手当の支給対象となるものについて、当該手当の支給に必要な事務の整理をするものであること。</t>
    <rPh sb="6" eb="8">
      <t>セイリ</t>
    </rPh>
    <rPh sb="8" eb="9">
      <t>ボ</t>
    </rPh>
    <rPh sb="11" eb="13">
      <t>キョウイン</t>
    </rPh>
    <rPh sb="13" eb="15">
      <t>トクシュ</t>
    </rPh>
    <rPh sb="15" eb="17">
      <t>ギョウム</t>
    </rPh>
    <rPh sb="17" eb="19">
      <t>テアテ</t>
    </rPh>
    <rPh sb="19" eb="20">
      <t>オヨ</t>
    </rPh>
    <rPh sb="21" eb="23">
      <t>メンセツ</t>
    </rPh>
    <rPh sb="23" eb="25">
      <t>シドウ</t>
    </rPh>
    <rPh sb="25" eb="27">
      <t>テアテ</t>
    </rPh>
    <rPh sb="28" eb="30">
      <t>シキュウ</t>
    </rPh>
    <rPh sb="30" eb="32">
      <t>タイショウ</t>
    </rPh>
    <rPh sb="42" eb="44">
      <t>トウガイ</t>
    </rPh>
    <rPh sb="44" eb="46">
      <t>テアテ</t>
    </rPh>
    <rPh sb="47" eb="49">
      <t>シキュウ</t>
    </rPh>
    <rPh sb="50" eb="52">
      <t>ヒツヨウ</t>
    </rPh>
    <rPh sb="53" eb="55">
      <t>ジム</t>
    </rPh>
    <rPh sb="56" eb="58">
      <t>セイリ</t>
    </rPh>
    <phoneticPr fontId="1"/>
  </si>
  <si>
    <t>　　２　記入にあたっては、次のように記入すること。</t>
    <rPh sb="4" eb="6">
      <t>キニュウ</t>
    </rPh>
    <rPh sb="13" eb="14">
      <t>ツギ</t>
    </rPh>
    <rPh sb="18" eb="20">
      <t>キニュウ</t>
    </rPh>
    <phoneticPr fontId="1"/>
  </si>
  <si>
    <t>　　　　「要件」欄：週休日等　　　半日振替日　　　　その他</t>
    <rPh sb="5" eb="7">
      <t>ヨウケン</t>
    </rPh>
    <rPh sb="8" eb="9">
      <t>ラン</t>
    </rPh>
    <rPh sb="10" eb="12">
      <t>シュウキュウ</t>
    </rPh>
    <rPh sb="12" eb="13">
      <t>ビ</t>
    </rPh>
    <rPh sb="13" eb="14">
      <t>トウ</t>
    </rPh>
    <rPh sb="17" eb="19">
      <t>ハンニチ</t>
    </rPh>
    <rPh sb="19" eb="21">
      <t>フリカエ</t>
    </rPh>
    <rPh sb="21" eb="22">
      <t>ビ</t>
    </rPh>
    <rPh sb="28" eb="29">
      <t>ホカ</t>
    </rPh>
    <phoneticPr fontId="1"/>
  </si>
  <si>
    <t>要件</t>
    <rPh sb="0" eb="2">
      <t>ヨウケン</t>
    </rPh>
    <phoneticPr fontId="1"/>
  </si>
  <si>
    <t>週休日等</t>
    <rPh sb="0" eb="2">
      <t>シュウキュウ</t>
    </rPh>
    <rPh sb="2" eb="3">
      <t>ビ</t>
    </rPh>
    <rPh sb="3" eb="4">
      <t>ナド</t>
    </rPh>
    <phoneticPr fontId="1"/>
  </si>
  <si>
    <t>半日振替日</t>
    <rPh sb="0" eb="2">
      <t>ハンニチ</t>
    </rPh>
    <rPh sb="2" eb="4">
      <t>フリカエ</t>
    </rPh>
    <rPh sb="4" eb="5">
      <t>ヒ</t>
    </rPh>
    <phoneticPr fontId="1"/>
  </si>
  <si>
    <t>その他</t>
    <rPh sb="2" eb="3">
      <t>タ</t>
    </rPh>
    <phoneticPr fontId="1"/>
  </si>
  <si>
    <t>区分</t>
    <rPh sb="0" eb="2">
      <t>クブン</t>
    </rPh>
    <phoneticPr fontId="1"/>
  </si>
  <si>
    <t>非常災害</t>
    <phoneticPr fontId="1"/>
  </si>
  <si>
    <t>救急業務</t>
    <phoneticPr fontId="1"/>
  </si>
  <si>
    <t>補導業務</t>
    <phoneticPr fontId="1"/>
  </si>
  <si>
    <t>修学旅行等</t>
    <phoneticPr fontId="1"/>
  </si>
  <si>
    <t>対外運動等</t>
    <phoneticPr fontId="1"/>
  </si>
  <si>
    <t>入学試験業務</t>
    <phoneticPr fontId="1"/>
  </si>
  <si>
    <t>部活動４</t>
    <phoneticPr fontId="1"/>
  </si>
  <si>
    <t>部活動２</t>
    <phoneticPr fontId="1"/>
  </si>
  <si>
    <t>面接指導</t>
    <phoneticPr fontId="1"/>
  </si>
  <si>
    <t>エラーチェック部活動４</t>
    <rPh sb="7" eb="10">
      <t>ブカツドウ</t>
    </rPh>
    <phoneticPr fontId="1"/>
  </si>
  <si>
    <t>エラーチェック部活動2</t>
    <rPh sb="7" eb="10">
      <t>ブカツドウ</t>
    </rPh>
    <phoneticPr fontId="1"/>
  </si>
  <si>
    <t>エラーチェック対外運動</t>
    <rPh sb="7" eb="9">
      <t>タイガイ</t>
    </rPh>
    <rPh sb="9" eb="11">
      <t>ウンドウ</t>
    </rPh>
    <phoneticPr fontId="1"/>
  </si>
  <si>
    <t>エラー内容</t>
    <rPh sb="3" eb="5">
      <t>ナイヨウ</t>
    </rPh>
    <phoneticPr fontId="1"/>
  </si>
  <si>
    <t>エラー確認</t>
    <rPh sb="3" eb="5">
      <t>カクニン</t>
    </rPh>
    <phoneticPr fontId="1"/>
  </si>
  <si>
    <t>～</t>
  </si>
  <si>
    <t>曜日</t>
    <rPh sb="0" eb="2">
      <t>ヨウビ</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</si>
  <si>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</si>
  <si>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</si>
  <si>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</si>
  <si>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</si>
  <si>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</si>
  <si>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</si>
  <si>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基本情報を入力してください。</t>
    <rPh sb="0" eb="2">
      <t>キホン</t>
    </rPh>
    <rPh sb="2" eb="4">
      <t>ジョウホウ</t>
    </rPh>
    <rPh sb="5" eb="7">
      <t>ニュウリョク</t>
    </rPh>
    <phoneticPr fontId="1"/>
  </si>
  <si>
    <t>基準日</t>
    <rPh sb="0" eb="3">
      <t>キジュンビ</t>
    </rPh>
    <phoneticPr fontId="1"/>
  </si>
  <si>
    <t>←その年度の4月1日を入力してください。「例：2015/04/01」</t>
    <rPh sb="3" eb="5">
      <t>ネンド</t>
    </rPh>
    <rPh sb="7" eb="8">
      <t>ガツ</t>
    </rPh>
    <rPh sb="9" eb="10">
      <t>ニチ</t>
    </rPh>
    <rPh sb="11" eb="13">
      <t>ニュウリョク</t>
    </rPh>
    <rPh sb="21" eb="22">
      <t>レイ</t>
    </rPh>
    <phoneticPr fontId="1"/>
  </si>
  <si>
    <t>氏名</t>
    <rPh sb="0" eb="2">
      <t>シメイ</t>
    </rPh>
    <phoneticPr fontId="1"/>
  </si>
  <si>
    <t>職員番号</t>
    <rPh sb="0" eb="2">
      <t>ショクイン</t>
    </rPh>
    <rPh sb="2" eb="4">
      <t>バンゴウ</t>
    </rPh>
    <phoneticPr fontId="1"/>
  </si>
  <si>
    <t>学校名</t>
    <rPh sb="0" eb="2">
      <t>ガッコウ</t>
    </rPh>
    <rPh sb="2" eb="3">
      <t>メイ</t>
    </rPh>
    <phoneticPr fontId="1"/>
  </si>
  <si>
    <t>←うるう年がある年度はチェックをいれてください。</t>
    <rPh sb="4" eb="5">
      <t>トシ</t>
    </rPh>
    <rPh sb="8" eb="10">
      <t>ネンド</t>
    </rPh>
    <phoneticPr fontId="1"/>
  </si>
  <si>
    <t>　　　　「区分」欄：非常災害　　救急業務　　補導業務　　修学旅行等　　対外運動等　　入学試験業務　　　部活動４　　　部活動３　　　部活動２　　　面接指導　　　　　</t>
    <rPh sb="5" eb="7">
      <t>クブン</t>
    </rPh>
    <rPh sb="8" eb="9">
      <t>ラン</t>
    </rPh>
    <rPh sb="10" eb="12">
      <t>ヒジョウ</t>
    </rPh>
    <rPh sb="12" eb="14">
      <t>サイガイ</t>
    </rPh>
    <rPh sb="16" eb="18">
      <t>キュウキュウ</t>
    </rPh>
    <rPh sb="18" eb="20">
      <t>ギョウム</t>
    </rPh>
    <rPh sb="22" eb="24">
      <t>ホドウ</t>
    </rPh>
    <rPh sb="24" eb="26">
      <t>ギョウム</t>
    </rPh>
    <rPh sb="28" eb="30">
      <t>シュウガク</t>
    </rPh>
    <rPh sb="30" eb="32">
      <t>リョコウ</t>
    </rPh>
    <rPh sb="32" eb="33">
      <t>トウ</t>
    </rPh>
    <rPh sb="35" eb="37">
      <t>タイガイ</t>
    </rPh>
    <rPh sb="37" eb="39">
      <t>ウンドウ</t>
    </rPh>
    <rPh sb="39" eb="40">
      <t>トウ</t>
    </rPh>
    <rPh sb="42" eb="44">
      <t>ニュウガク</t>
    </rPh>
    <rPh sb="44" eb="46">
      <t>シケン</t>
    </rPh>
    <rPh sb="46" eb="48">
      <t>ギョウム</t>
    </rPh>
    <rPh sb="51" eb="54">
      <t>ブカツドウ</t>
    </rPh>
    <rPh sb="58" eb="61">
      <t>ブカツドウ</t>
    </rPh>
    <rPh sb="65" eb="68">
      <t>ブカツドウ</t>
    </rPh>
    <rPh sb="72" eb="74">
      <t>メンセツ</t>
    </rPh>
    <rPh sb="74" eb="76">
      <t>シドウ</t>
    </rPh>
    <phoneticPr fontId="1"/>
  </si>
  <si>
    <t>　　　　　　　　　　※部活動４は４時間以上、部活動３は３時間以上４時間未満、部活動２は２時間以上３時間未満をいう。</t>
    <rPh sb="11" eb="14">
      <t>ブカツドウ</t>
    </rPh>
    <rPh sb="17" eb="21">
      <t>ジカンイジョウ</t>
    </rPh>
    <rPh sb="22" eb="25">
      <t>ブカツドウ</t>
    </rPh>
    <rPh sb="28" eb="32">
      <t>ジカンイジョウ</t>
    </rPh>
    <rPh sb="33" eb="35">
      <t>ジカン</t>
    </rPh>
    <rPh sb="35" eb="37">
      <t>ミマン</t>
    </rPh>
    <rPh sb="38" eb="41">
      <t>ブカツドウ</t>
    </rPh>
    <rPh sb="44" eb="48">
      <t>ジカンイジョウ</t>
    </rPh>
    <rPh sb="49" eb="51">
      <t>ジカン</t>
    </rPh>
    <rPh sb="51" eb="53">
      <t>ミマン</t>
    </rPh>
    <phoneticPr fontId="1"/>
  </si>
  <si>
    <t>　　　　「業務内容」欄：職員が従事した業務について、その内容を簡潔に記載すること。</t>
    <rPh sb="5" eb="7">
      <t>ギョウム</t>
    </rPh>
    <rPh sb="7" eb="9">
      <t>ナイヨウ</t>
    </rPh>
    <rPh sb="10" eb="11">
      <t>ラン</t>
    </rPh>
    <rPh sb="12" eb="14">
      <t>ショクイン</t>
    </rPh>
    <rPh sb="15" eb="17">
      <t>ジュウジ</t>
    </rPh>
    <rPh sb="19" eb="21">
      <t>ギョウム</t>
    </rPh>
    <rPh sb="28" eb="30">
      <t>ナイヨウ</t>
    </rPh>
    <rPh sb="31" eb="33">
      <t>カンケツ</t>
    </rPh>
    <rPh sb="34" eb="36">
      <t>キサイ</t>
    </rPh>
    <phoneticPr fontId="1"/>
  </si>
  <si>
    <t>　　　　「従事時間」欄：左欄に手当の支給対象となる業務の終始の時刻を、右欄には時間を記入すること。</t>
    <rPh sb="5" eb="7">
      <t>ジュウジ</t>
    </rPh>
    <rPh sb="7" eb="9">
      <t>ジカン</t>
    </rPh>
    <rPh sb="10" eb="11">
      <t>ラン</t>
    </rPh>
    <rPh sb="12" eb="13">
      <t>サ</t>
    </rPh>
    <rPh sb="13" eb="14">
      <t>ラン</t>
    </rPh>
    <rPh sb="15" eb="17">
      <t>テアテ</t>
    </rPh>
    <rPh sb="18" eb="20">
      <t>シキュウ</t>
    </rPh>
    <rPh sb="20" eb="22">
      <t>タイショウ</t>
    </rPh>
    <rPh sb="25" eb="27">
      <t>ギョウム</t>
    </rPh>
    <rPh sb="28" eb="30">
      <t>シュウシ</t>
    </rPh>
    <rPh sb="31" eb="33">
      <t>ジコク</t>
    </rPh>
    <rPh sb="35" eb="36">
      <t>ミギ</t>
    </rPh>
    <rPh sb="36" eb="37">
      <t>ラン</t>
    </rPh>
    <rPh sb="39" eb="41">
      <t>ジカン</t>
    </rPh>
    <rPh sb="42" eb="44">
      <t>キニュウ</t>
    </rPh>
    <phoneticPr fontId="1"/>
  </si>
  <si>
    <t>　　　　「備考」欄：この整理簿を補足する事項を記載すること。</t>
    <rPh sb="5" eb="7">
      <t>ビコウ</t>
    </rPh>
    <rPh sb="8" eb="9">
      <t>ラン</t>
    </rPh>
    <rPh sb="12" eb="14">
      <t>セイリ</t>
    </rPh>
    <rPh sb="14" eb="15">
      <t>ボ</t>
    </rPh>
    <rPh sb="16" eb="18">
      <t>ホソク</t>
    </rPh>
    <rPh sb="20" eb="22">
      <t>ジコウ</t>
    </rPh>
    <rPh sb="23" eb="25">
      <t>キサイ</t>
    </rPh>
    <phoneticPr fontId="1"/>
  </si>
  <si>
    <t>部活動３</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</si>
</sst>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h:mm;@"/>
    <numFmt numFmtId="177" formatCode="aaa"/>
    <numFmt numFmtId="178" formatCode="m/d;@"/>
    <numFmt numFmtId="179" formatCode="d"/>
    <numFmt numFmtId="180" formatCode="[$-411]ggge&quot;年&quot;m&quot;月&quot;d&quot;日&quot;;@"/>
  </numFmts>
  <fonts count="9" x14ac:knownFonts="1">
    <font>
      <sz val="11"/>
      <name val="ＭＳ Ｐゴシック"/>
      <family val="3"/>
      <charset val="128"/>
    </font>
    <font>
      <sz val="6"/>
      <name val="ＭＳ Ｐゴシック"/>
      <family val="3"/>
      <charset val="128"/>
    </font>
    <font>
      <sz val="11"/>
      <name val="ＭＳ Ｐ明朝"/>
      <family val="1"/>
      <charset val="128"/>
    </font>
    <font>
      <sz val="11"/>
      <name val="HG丸ｺﾞｼｯｸM-PRO"/>
      <family val="3"/>
      <charset val="128"/>
    </font>
    <font>
      <sz val="11"/>
      <name val="ＭＳ ゴシック"/>
      <family val="3"/>
      <charset val="128"/>
    </font>
    <font>
      <sz val="14"/>
      <name val="ＭＳ ゴシック"/>
      <family val="3"/>
      <charset val="128"/>
    </font>
    <font>
      <b/>
      <sz val="9"/>
      <color indexed="81"/>
      <name val="ＭＳ Ｐゴシック"/>
      <family val="3"/>
      <charset val="128"/>
    </font>
    <font>
      <sz val="10"/>
      <name val="ＭＳ Ｐ明朝"/>
      <family val="1"/>
      <charset val="128"/>
    </font>
    <font>
      <sz val="200"/>
      <name val="ＭＳ Ｐ明朝"/>
      <family val="1"/>
      <charset val="128"/>
    </font>
  </fonts>
  <fills count="4">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s>
  <borders count="33">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hair">
        <color indexed="64"/>
      </right>
      <top style="medium">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thin">
        <color indexed="64"/>
      </bottom>
      <diagonal/>
    </border>
  </borders>
  <cellStyleXfs count="1">
    <xf numFmtId="0" fontId="0" fillId="0" borderId="0"/>
  </cellStyleXfs>
  <cellXfs count="85">
    <xf numFmtId="0" fontId="0" fillId="0" borderId="0" xfId="0"/>
    <xf numFmtId="0" fontId="2" fillId="0" borderId="0" xfId="0" applyFont="1" applyAlignment="1">
      <alignment vertical="center"/>
    </xf>
    <xf numFmtId="0" fontId="2" fillId="0" borderId="0" xfId="0" applyFont="1" applyAlignment="1">
      <alignment horizontal="left" vertical="center"/>
    </xf>
    <xf numFmtId="0" fontId="3" fillId="0" borderId="0" xfId="0" applyFont="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horizontal="center" vertical="center" wrapText="1"/>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xf>
    <xf numFmtId="0" fontId="2" fillId="0" borderId="8" xfId="0" applyFont="1" applyBorder="1" applyAlignment="1">
      <alignment horizontal="left" vertical="center"/>
    </xf>
    <xf numFmtId="0" fontId="2" fillId="0" borderId="9" xfId="0" applyFont="1" applyBorder="1" applyAlignment="1">
      <alignment vertical="center"/>
    </xf>
    <xf numFmtId="0" fontId="2" fillId="0" borderId="10" xfId="0" applyFont="1" applyBorder="1" applyAlignment="1">
      <alignment horizontal="left" vertical="center"/>
    </xf>
    <xf numFmtId="0" fontId="2" fillId="0" borderId="11" xfId="0" applyFont="1" applyBorder="1" applyAlignment="1">
      <alignment vertical="center"/>
    </xf>
    <xf numFmtId="0" fontId="2" fillId="0" borderId="12" xfId="0" applyFont="1" applyBorder="1" applyAlignment="1">
      <alignment horizontal="left" vertical="center"/>
    </xf>
    <xf numFmtId="0" fontId="2" fillId="0" borderId="0" xfId="0" applyFont="1"/>
    <xf numFmtId="0" fontId="2" fillId="0" borderId="0" xfId="0" applyFont="1" applyAlignment="1">
      <alignment horizontal="left"/>
    </xf>
    <xf numFmtId="176" fontId="2" fillId="0" borderId="13" xfId="0" applyNumberFormat="1" applyFont="1" applyBorder="1" applyAlignment="1">
      <alignment vertical="center"/>
    </xf>
    <xf numFmtId="176" fontId="2" fillId="0" borderId="2" xfId="0" applyNumberFormat="1" applyFont="1" applyBorder="1" applyAlignment="1">
      <alignment vertical="center"/>
    </xf>
    <xf numFmtId="176" fontId="2" fillId="0" borderId="14" xfId="0" applyNumberFormat="1" applyFont="1" applyBorder="1" applyAlignment="1">
      <alignment vertical="center"/>
    </xf>
    <xf numFmtId="0" fontId="3" fillId="0" borderId="3" xfId="0" applyFont="1" applyBorder="1" applyAlignment="1">
      <alignment vertical="center"/>
    </xf>
    <xf numFmtId="0" fontId="3" fillId="0" borderId="3" xfId="0" applyNumberFormat="1" applyFont="1" applyBorder="1" applyAlignment="1">
      <alignment vertical="center"/>
    </xf>
    <xf numFmtId="0" fontId="3" fillId="0" borderId="3" xfId="0" applyFont="1" applyBorder="1" applyAlignment="1">
      <alignment horizontal="centerContinuous" vertical="center"/>
    </xf>
    <xf numFmtId="0" fontId="3" fillId="0" borderId="0" xfId="0" applyFont="1" applyAlignment="1">
      <alignment horizontal="left" vertical="center"/>
    </xf>
    <xf numFmtId="0" fontId="2" fillId="0" borderId="24" xfId="0" applyFont="1" applyBorder="1" applyAlignment="1" applyProtection="1">
      <alignment vertical="center"/>
      <protection locked="0"/>
    </xf>
    <xf numFmtId="0" fontId="2" fillId="0" borderId="25" xfId="0" applyFont="1" applyBorder="1" applyAlignment="1" applyProtection="1">
      <alignment vertical="center"/>
      <protection locked="0"/>
    </xf>
    <xf numFmtId="0" fontId="2" fillId="0" borderId="26" xfId="0" applyFont="1" applyBorder="1" applyAlignment="1" applyProtection="1">
      <alignment vertical="center"/>
      <protection locked="0"/>
    </xf>
    <xf numFmtId="14" fontId="3" fillId="0" borderId="0" xfId="0" applyNumberFormat="1" applyFont="1" applyAlignment="1">
      <alignment vertical="center"/>
    </xf>
    <xf numFmtId="178" fontId="3" fillId="0" borderId="0" xfId="0" applyNumberFormat="1" applyFont="1" applyAlignment="1">
      <alignment vertical="center"/>
    </xf>
    <xf numFmtId="179" fontId="3" fillId="0" borderId="0" xfId="0" applyNumberFormat="1" applyFont="1" applyAlignment="1">
      <alignment vertical="center"/>
    </xf>
    <xf numFmtId="0" fontId="0" fillId="2" borderId="0" xfId="0" applyFill="1" applyAlignment="1">
      <alignment vertical="center"/>
    </xf>
    <xf numFmtId="0" fontId="4" fillId="0" borderId="3" xfId="0" applyFont="1" applyBorder="1" applyAlignment="1" applyProtection="1">
      <alignment horizontal="center" vertical="center"/>
      <protection locked="0"/>
    </xf>
    <xf numFmtId="177" fontId="2" fillId="0" borderId="16" xfId="0" applyNumberFormat="1" applyFont="1" applyBorder="1" applyAlignment="1" applyProtection="1">
      <alignment horizontal="center" vertical="center"/>
    </xf>
    <xf numFmtId="177" fontId="2" fillId="0" borderId="3" xfId="0" applyNumberFormat="1" applyFont="1" applyBorder="1" applyAlignment="1" applyProtection="1">
      <alignment horizontal="center" vertical="center"/>
    </xf>
    <xf numFmtId="177" fontId="2" fillId="0" borderId="19" xfId="0" applyNumberFormat="1" applyFont="1" applyBorder="1" applyAlignment="1" applyProtection="1">
      <alignment horizontal="center" vertical="center"/>
    </xf>
    <xf numFmtId="0" fontId="0" fillId="0" borderId="0" xfId="0" applyFont="1"/>
    <xf numFmtId="179" fontId="2" fillId="3" borderId="15" xfId="0" applyNumberFormat="1" applyFont="1" applyFill="1" applyBorder="1" applyAlignment="1" applyProtection="1">
      <alignment vertical="center"/>
      <protection locked="0"/>
    </xf>
    <xf numFmtId="179" fontId="2" fillId="3" borderId="17" xfId="0" applyNumberFormat="1" applyFont="1" applyFill="1" applyBorder="1" applyAlignment="1" applyProtection="1">
      <alignment vertical="center"/>
      <protection locked="0"/>
    </xf>
    <xf numFmtId="179" fontId="2" fillId="3" borderId="18" xfId="0" applyNumberFormat="1" applyFont="1" applyFill="1" applyBorder="1" applyAlignment="1" applyProtection="1">
      <alignment vertical="center"/>
      <protection locked="0"/>
    </xf>
    <xf numFmtId="0" fontId="2" fillId="3" borderId="16" xfId="0" applyFont="1" applyFill="1" applyBorder="1" applyAlignment="1" applyProtection="1">
      <alignment vertical="center"/>
      <protection locked="0"/>
    </xf>
    <xf numFmtId="176" fontId="2" fillId="3" borderId="20" xfId="0" applyNumberFormat="1" applyFont="1" applyFill="1" applyBorder="1" applyAlignment="1" applyProtection="1">
      <alignment vertical="center"/>
      <protection locked="0"/>
    </xf>
    <xf numFmtId="0" fontId="2" fillId="3" borderId="3" xfId="0" applyFont="1" applyFill="1" applyBorder="1" applyAlignment="1" applyProtection="1">
      <alignment vertical="center"/>
      <protection locked="0"/>
    </xf>
    <xf numFmtId="176" fontId="2" fillId="3" borderId="1" xfId="0" applyNumberFormat="1" applyFont="1" applyFill="1" applyBorder="1" applyAlignment="1" applyProtection="1">
      <alignment vertical="center"/>
      <protection locked="0"/>
    </xf>
    <xf numFmtId="0" fontId="2" fillId="3" borderId="19" xfId="0" applyFont="1" applyFill="1" applyBorder="1" applyAlignment="1" applyProtection="1">
      <alignment vertical="center"/>
      <protection locked="0"/>
    </xf>
    <xf numFmtId="176" fontId="2" fillId="3" borderId="11" xfId="0" applyNumberFormat="1" applyFont="1" applyFill="1" applyBorder="1" applyAlignment="1" applyProtection="1">
      <alignment vertical="center"/>
      <protection locked="0"/>
    </xf>
    <xf numFmtId="176" fontId="2" fillId="3" borderId="21" xfId="0" applyNumberFormat="1" applyFont="1" applyFill="1" applyBorder="1" applyAlignment="1" applyProtection="1">
      <alignment horizontal="left" vertical="center"/>
      <protection locked="0"/>
    </xf>
    <xf numFmtId="176" fontId="2" fillId="3" borderId="22" xfId="0" applyNumberFormat="1" applyFont="1" applyFill="1" applyBorder="1" applyAlignment="1" applyProtection="1">
      <alignment horizontal="left" vertical="center"/>
      <protection locked="0"/>
    </xf>
    <xf numFmtId="176" fontId="2" fillId="3" borderId="23" xfId="0" applyNumberFormat="1" applyFont="1" applyFill="1" applyBorder="1" applyAlignment="1" applyProtection="1">
      <alignment horizontal="left" vertical="center"/>
      <protection locked="0"/>
    </xf>
    <xf numFmtId="180" fontId="0" fillId="0" borderId="30" xfId="0" applyNumberFormat="1"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180" fontId="0" fillId="0" borderId="24" xfId="0" applyNumberFormat="1" applyFill="1" applyBorder="1" applyAlignment="1" applyProtection="1">
      <alignment horizontal="center" vertical="center"/>
      <protection locked="0"/>
    </xf>
    <xf numFmtId="0" fontId="2" fillId="3" borderId="16" xfId="0" applyFont="1" applyFill="1" applyBorder="1" applyAlignment="1" applyProtection="1">
      <alignment vertical="center" wrapText="1"/>
      <protection locked="0"/>
    </xf>
    <xf numFmtId="0" fontId="2" fillId="3" borderId="3" xfId="0" applyFont="1" applyFill="1" applyBorder="1" applyAlignment="1" applyProtection="1">
      <alignment vertical="center" wrapText="1"/>
      <protection locked="0"/>
    </xf>
    <xf numFmtId="0" fontId="2" fillId="3" borderId="19" xfId="0" applyFont="1" applyFill="1" applyBorder="1" applyAlignment="1" applyProtection="1">
      <alignment vertical="center" wrapText="1"/>
      <protection locked="0"/>
    </xf>
    <xf numFmtId="0" fontId="0" fillId="3" borderId="17" xfId="0" applyFill="1" applyBorder="1" applyAlignment="1">
      <alignment horizontal="left" vertical="center"/>
    </xf>
    <xf numFmtId="0" fontId="0" fillId="3" borderId="18" xfId="0" applyFill="1" applyBorder="1" applyAlignment="1">
      <alignment horizontal="left" vertical="center"/>
    </xf>
    <xf numFmtId="0" fontId="8" fillId="0" borderId="0" xfId="0" applyFont="1" applyAlignment="1">
      <alignment vertical="center"/>
    </xf>
    <xf numFmtId="0" fontId="8" fillId="0" borderId="0" xfId="0" applyFont="1"/>
    <xf numFmtId="0" fontId="0" fillId="3" borderId="31" xfId="0" applyFill="1" applyBorder="1" applyAlignment="1">
      <alignment horizontal="left" vertical="center"/>
    </xf>
    <xf numFmtId="0" fontId="0" fillId="3" borderId="15" xfId="0" applyFill="1" applyBorder="1" applyAlignment="1">
      <alignment horizontal="left" vertical="center"/>
    </xf>
    <xf numFmtId="0" fontId="5" fillId="0" borderId="0" xfId="0" applyFont="1" applyAlignment="1">
      <alignment horizontal="center" vertical="center"/>
    </xf>
    <xf numFmtId="0" fontId="2" fillId="3" borderId="20" xfId="0" applyFont="1" applyFill="1" applyBorder="1" applyAlignment="1" applyProtection="1">
      <alignment vertical="center" wrapText="1"/>
      <protection locked="0"/>
    </xf>
    <xf numFmtId="0" fontId="2" fillId="3" borderId="8" xfId="0" applyFont="1" applyFill="1" applyBorder="1" applyAlignment="1" applyProtection="1">
      <alignment vertical="center" wrapText="1"/>
      <protection locked="0"/>
    </xf>
    <xf numFmtId="0" fontId="2" fillId="3" borderId="27" xfId="0" applyFont="1"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0" fontId="2" fillId="3" borderId="10" xfId="0" applyFont="1" applyFill="1" applyBorder="1" applyAlignment="1" applyProtection="1">
      <alignment vertical="center" wrapText="1"/>
      <protection locked="0"/>
    </xf>
    <xf numFmtId="0" fontId="2" fillId="3" borderId="2" xfId="0" applyFont="1" applyFill="1" applyBorder="1" applyAlignment="1" applyProtection="1">
      <alignment vertical="center" wrapText="1"/>
      <protection locked="0"/>
    </xf>
    <xf numFmtId="0" fontId="2" fillId="3" borderId="11" xfId="0" applyFont="1" applyFill="1" applyBorder="1" applyAlignment="1" applyProtection="1">
      <alignment vertical="center" wrapText="1"/>
      <protection locked="0"/>
    </xf>
    <xf numFmtId="0" fontId="2" fillId="3" borderId="12" xfId="0" applyFont="1" applyFill="1" applyBorder="1" applyAlignment="1" applyProtection="1">
      <alignment vertical="center" wrapText="1"/>
      <protection locked="0"/>
    </xf>
    <xf numFmtId="0" fontId="2" fillId="3" borderId="14" xfId="0" applyFont="1" applyFill="1" applyBorder="1" applyAlignment="1" applyProtection="1">
      <alignment vertical="center" wrapText="1"/>
      <protection locked="0"/>
    </xf>
    <xf numFmtId="0" fontId="4" fillId="0" borderId="1"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2" fillId="0" borderId="6" xfId="0" applyFont="1" applyBorder="1" applyAlignment="1">
      <alignment horizontal="center" vertical="center"/>
    </xf>
    <xf numFmtId="0" fontId="2" fillId="0" borderId="28" xfId="0" applyFont="1" applyBorder="1" applyAlignment="1">
      <alignment horizontal="center" vertical="center"/>
    </xf>
    <xf numFmtId="0" fontId="2" fillId="0" borderId="29" xfId="0" applyFont="1" applyBorder="1" applyAlignment="1">
      <alignment horizontal="center" vertical="center"/>
    </xf>
    <xf numFmtId="0" fontId="4" fillId="0" borderId="0" xfId="0" applyFont="1" applyBorder="1" applyAlignment="1" applyProtection="1">
      <alignment horizontal="center" vertical="center"/>
      <protection locked="0"/>
    </xf>
    <xf numFmtId="0" fontId="2" fillId="3" borderId="9" xfId="0" applyFont="1" applyFill="1" applyBorder="1" applyAlignment="1" applyProtection="1">
      <alignment vertical="center" wrapText="1"/>
      <protection locked="0"/>
    </xf>
    <xf numFmtId="0" fontId="2" fillId="3" borderId="32" xfId="0" applyFont="1" applyFill="1" applyBorder="1" applyAlignment="1" applyProtection="1">
      <alignment vertical="center" wrapText="1"/>
      <protection locked="0"/>
    </xf>
    <xf numFmtId="0" fontId="2" fillId="3" borderId="13" xfId="0" applyFont="1" applyFill="1" applyBorder="1" applyAlignment="1" applyProtection="1">
      <alignment vertical="center" wrapText="1"/>
      <protection locked="0"/>
    </xf>
    <xf numFmtId="0" fontId="7" fillId="3" borderId="20" xfId="0" applyFont="1" applyFill="1" applyBorder="1" applyAlignment="1" applyProtection="1">
      <alignment vertical="center" wrapText="1"/>
      <protection locked="0"/>
    </xf>
    <xf numFmtId="0" fontId="7" fillId="3" borderId="8" xfId="0" applyFont="1" applyFill="1" applyBorder="1" applyAlignment="1" applyProtection="1">
      <alignment vertical="center" wrapText="1"/>
      <protection locked="0"/>
    </xf>
    <xf numFmtId="0" fontId="7" fillId="3" borderId="27" xfId="0" applyFont="1" applyFill="1" applyBorder="1" applyAlignment="1" applyProtection="1">
      <alignment vertical="center" wrapText="1"/>
      <protection locked="0"/>
    </xf>
  </cellXfs>
  <cellStyles count="1">
    <cellStyle name="標準" xfId="0" builtinId="0"/>
  </cellStyles>
  <dxfs count="192">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J$3" lockText="1"/>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1381125</xdr:colOff>
          <xdr:row>2</xdr:row>
          <xdr:rowOff>47625</xdr:rowOff>
        </xdr:from>
        <xdr:to>
          <xdr:col>1</xdr:col>
          <xdr:colOff>1781175</xdr:colOff>
          <xdr:row>2</xdr:row>
          <xdr:rowOff>295275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vmlDrawing" Target="../drawings/vmlDrawing20.v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vmlDrawing" Target="../drawings/vmlDrawing22.v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vmlDrawing" Target="../drawings/vmlDrawing24.v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vmlDrawing" Target="../drawings/vmlDrawing14.v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vmlDrawing" Target="../drawings/vmlDrawing16.v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J6"/>
  <sheetViews>
    <sheetView tabSelected="1" workbookViewId="0">
      <selection activeCell="B2" sqref="B2"/>
    </sheetView>
  </sheetViews>
  <sheetFormatPr defaultRowHeight="13.5" x14ac:dyDescent="0.15"/>
  <cols>
    <col min="1" max="1" width="16.875" style="32" customWidth="1"/>
    <col min="2" max="2" width="27.125" style="32" customWidth="1"/>
    <col min="3" max="16384" width="9" style="32"/>
  </cols>
  <sheetData>
    <row r="1" spans="1:10" ht="27" customHeight="1" thickBot="1" x14ac:dyDescent="0.2">
      <c r="A1" s="32" t="s">
        <v>44</v>
      </c>
    </row>
    <row r="2" spans="1:10" ht="27" customHeight="1" x14ac:dyDescent="0.15">
      <c r="A2" s="61" t="s">
        <v>45</v>
      </c>
      <c r="B2" s="50">
        <v>44287</v>
      </c>
      <c r="C2" s="32" t="s">
        <v>46</v>
      </c>
    </row>
    <row r="3" spans="1:10" ht="27" customHeight="1" x14ac:dyDescent="0.15">
      <c r="A3" s="62"/>
      <c r="B3" s="53"/>
      <c r="C3" s="32" t="s">
        <v>50</v>
      </c>
      <c r="J3" s="32" t="b">
        <v>0</v>
      </c>
    </row>
    <row r="4" spans="1:10" ht="27" customHeight="1" x14ac:dyDescent="0.15">
      <c r="A4" s="57" t="s">
        <v>47</v>
      </c>
      <c r="B4" s="51"/>
    </row>
    <row r="5" spans="1:10" ht="27" customHeight="1" x14ac:dyDescent="0.15">
      <c r="A5" s="57" t="s">
        <v>48</v>
      </c>
      <c r="B5" s="51"/>
    </row>
    <row r="6" spans="1:10" ht="27" customHeight="1" thickBot="1" x14ac:dyDescent="0.2">
      <c r="A6" s="58" t="s">
        <v>49</v>
      </c>
      <c r="B6" s="52"/>
    </row>
  </sheetData>
  <mergeCells count="1">
    <mergeCell ref="A2:A3"/>
  </mergeCells>
  <phoneticPr fontId="1"/>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1" r:id="rId3" name="Check Box 1">
              <controlPr defaultSize="0" autoFill="0" autoLine="0" autoPict="0">
                <anchor moveWithCells="1">
                  <from>
                    <xdr:col>1</xdr:col>
                    <xdr:colOff>1381125</xdr:colOff>
                    <xdr:row>2</xdr:row>
                    <xdr:rowOff>47625</xdr:rowOff>
                  </from>
                  <to>
                    <xdr:col>1</xdr:col>
                    <xdr:colOff>1781175</xdr:colOff>
                    <xdr:row>2</xdr:row>
                    <xdr:rowOff>295275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H42"/>
  <sheetViews>
    <sheetView view="pageBreakPreview" zoomScale="90" zoomScaleNormal="100" zoomScaleSheetLayoutView="90" workbookViewId="0">
      <selection activeCell="S2" sqref="S2:T2"/>
    </sheetView>
  </sheetViews>
  <sheetFormatPr defaultRowHeight="13.5" x14ac:dyDescent="0.15"/>
  <cols>
    <col min="1" max="1" width="1" customWidth="1"/>
    <col min="2" max="3" width="5.25" style="17" customWidth="1"/>
    <col min="4" max="4" width="11.875" style="17" customWidth="1"/>
    <col min="5" max="5" width="15.875" style="17" customWidth="1"/>
    <col min="6" max="6" width="6.875" style="17" customWidth="1"/>
    <col min="7" max="7" width="13.875" style="17" customWidth="1"/>
    <col min="8" max="8" width="12" style="17" customWidth="1"/>
    <col min="9" max="9" width="7.375" style="17" customWidth="1"/>
    <col min="10" max="10" width="3.375" style="18" customWidth="1"/>
    <col min="11" max="11" width="6.25" style="18" customWidth="1"/>
    <col min="12" max="12" width="8.75" style="17" customWidth="1"/>
    <col min="13" max="13" width="16.25" style="17" customWidth="1"/>
    <col min="14" max="15" width="9.125" style="17" customWidth="1"/>
    <col min="16" max="16" width="15.5" style="17" customWidth="1"/>
    <col min="17" max="17" width="1.625" customWidth="1"/>
    <col min="18" max="18" width="80.875" bestFit="1" customWidth="1"/>
    <col min="20" max="20" width="13.25" bestFit="1" customWidth="1"/>
    <col min="21" max="26" width="12.5" customWidth="1"/>
    <col min="31" max="31" width="12.5" bestFit="1" customWidth="1"/>
  </cols>
  <sheetData>
    <row r="1" spans="2:34" s="3" customFormat="1" ht="17.25" x14ac:dyDescent="0.15">
      <c r="B1" s="63" t="str">
        <f>"令和"&amp;T2&amp;"年"&amp;U2&amp;"月分教員特殊業務整理簿"</f>
        <v>令和3年12月分教員特殊業務整理簿</v>
      </c>
      <c r="C1" s="63"/>
      <c r="D1" s="63"/>
      <c r="E1" s="63"/>
      <c r="F1" s="63"/>
      <c r="G1" s="63"/>
      <c r="H1" s="63"/>
      <c r="I1" s="63"/>
      <c r="J1" s="63"/>
      <c r="K1" s="63"/>
      <c r="L1" s="63"/>
      <c r="M1" s="63"/>
      <c r="N1" s="63"/>
      <c r="O1" s="63"/>
      <c r="P1" s="63"/>
    </row>
    <row r="2" spans="2:34" s="3" customFormat="1" ht="21" customHeight="1" x14ac:dyDescent="0.15">
      <c r="B2" s="1"/>
      <c r="C2" s="1"/>
      <c r="D2" s="1"/>
      <c r="E2" s="1"/>
      <c r="F2" s="1"/>
      <c r="G2" s="1"/>
      <c r="H2" s="1"/>
      <c r="I2" s="1"/>
      <c r="J2" s="2"/>
      <c r="K2" s="2"/>
      <c r="L2" s="1"/>
      <c r="M2" s="1"/>
      <c r="N2" s="1"/>
      <c r="O2" s="1"/>
      <c r="P2" s="1"/>
      <c r="R2" s="29">
        <f>AE6</f>
        <v>44531</v>
      </c>
      <c r="S2" s="3">
        <f>YEAR(R2)</f>
        <v>2021</v>
      </c>
      <c r="T2" s="3">
        <f>S2-2018</f>
        <v>3</v>
      </c>
      <c r="U2" s="3">
        <f>MONTH(R2)</f>
        <v>12</v>
      </c>
    </row>
    <row r="3" spans="2:34" s="3" customFormat="1" ht="27.75" customHeight="1" x14ac:dyDescent="0.15">
      <c r="B3" s="4" t="s">
        <v>0</v>
      </c>
      <c r="C3" s="5"/>
      <c r="D3" s="73">
        <f>基本事項入力シート!B4</f>
        <v>0</v>
      </c>
      <c r="E3" s="74"/>
      <c r="F3" s="6" t="s">
        <v>1</v>
      </c>
      <c r="G3" s="33">
        <f>基本事項入力シート!B5</f>
        <v>0</v>
      </c>
      <c r="H3" s="1"/>
      <c r="I3" s="1"/>
      <c r="J3" s="2"/>
      <c r="K3" s="2"/>
      <c r="L3" s="1"/>
      <c r="M3" s="7"/>
      <c r="N3" s="78">
        <f>基本事項入力シート!B6</f>
        <v>0</v>
      </c>
      <c r="O3" s="78"/>
      <c r="P3" s="78"/>
    </row>
    <row r="4" spans="2:34" s="3" customFormat="1" ht="9.75" customHeight="1" thickBot="1" x14ac:dyDescent="0.2">
      <c r="B4" s="1"/>
      <c r="C4" s="1"/>
      <c r="D4" s="1"/>
      <c r="E4" s="1"/>
      <c r="F4" s="1"/>
      <c r="G4" s="1"/>
      <c r="H4" s="1"/>
      <c r="I4" s="1"/>
      <c r="J4" s="2"/>
      <c r="K4" s="2"/>
      <c r="L4" s="1"/>
      <c r="M4" s="1"/>
      <c r="N4" s="1"/>
      <c r="O4" s="1"/>
      <c r="P4" s="1"/>
    </row>
    <row r="5" spans="2:34" s="3" customFormat="1" ht="30" customHeight="1" thickBot="1" x14ac:dyDescent="0.2">
      <c r="B5" s="8" t="s">
        <v>2</v>
      </c>
      <c r="C5" s="9" t="s">
        <v>3</v>
      </c>
      <c r="D5" s="9" t="s">
        <v>4</v>
      </c>
      <c r="E5" s="9" t="s">
        <v>5</v>
      </c>
      <c r="F5" s="75" t="s">
        <v>6</v>
      </c>
      <c r="G5" s="76"/>
      <c r="H5" s="77"/>
      <c r="I5" s="75" t="s">
        <v>7</v>
      </c>
      <c r="J5" s="76"/>
      <c r="K5" s="76"/>
      <c r="L5" s="77"/>
      <c r="M5" s="9" t="s">
        <v>8</v>
      </c>
      <c r="N5" s="10" t="s">
        <v>9</v>
      </c>
      <c r="O5" s="10" t="s">
        <v>10</v>
      </c>
      <c r="P5" s="11" t="s">
        <v>11</v>
      </c>
      <c r="R5" s="3" t="s">
        <v>34</v>
      </c>
      <c r="S5" s="3" t="s">
        <v>17</v>
      </c>
      <c r="T5" s="3" t="s">
        <v>21</v>
      </c>
      <c r="U5" s="24" t="s">
        <v>32</v>
      </c>
      <c r="V5" s="24"/>
      <c r="W5" s="24" t="s">
        <v>31</v>
      </c>
      <c r="X5" s="24"/>
      <c r="Y5" s="22" t="s">
        <v>33</v>
      </c>
      <c r="Z5" s="22"/>
      <c r="AA5" s="3" t="s">
        <v>35</v>
      </c>
      <c r="AD5" s="3" t="s">
        <v>37</v>
      </c>
    </row>
    <row r="6" spans="2:34" s="3" customFormat="1" ht="60.75" customHeight="1" x14ac:dyDescent="0.15">
      <c r="B6" s="38"/>
      <c r="C6" s="34" t="str">
        <f>IF(ISBLANK(B6),"",B6)</f>
        <v/>
      </c>
      <c r="D6" s="41"/>
      <c r="E6" s="41"/>
      <c r="F6" s="64"/>
      <c r="G6" s="65"/>
      <c r="H6" s="66"/>
      <c r="I6" s="42"/>
      <c r="J6" s="12" t="s">
        <v>12</v>
      </c>
      <c r="K6" s="47"/>
      <c r="L6" s="19" t="str">
        <f t="shared" ref="L6:L17" si="0">IF(ISBLANK(I6),"",K6-I6)</f>
        <v/>
      </c>
      <c r="M6" s="54"/>
      <c r="N6" s="13"/>
      <c r="O6" s="13"/>
      <c r="P6" s="26"/>
      <c r="R6" s="25" t="str">
        <f t="shared" ref="R6:R17" si="1">V6&amp;X6&amp;Z6</f>
        <v/>
      </c>
      <c r="S6" s="3" t="s">
        <v>18</v>
      </c>
      <c r="T6" s="3" t="s">
        <v>22</v>
      </c>
      <c r="U6" s="23" t="str">
        <f t="shared" ref="U6:U17" si="2">IF(E6="部活動２",L6,"")</f>
        <v/>
      </c>
      <c r="V6" s="22" t="str">
        <f t="shared" ref="V6:V17" si="3">IF(E6="部活動２",IF(AND(U6&gt;=0.0827,U6&lt;=0.166),"","区分が「部活動２」の場合に従事時間が2時間未満または4時間以上になっています。"),"")</f>
        <v/>
      </c>
      <c r="W6" s="22" t="str">
        <f t="shared" ref="W6:W17" si="4">IF($E6="部活動４",$L6,"")</f>
        <v/>
      </c>
      <c r="X6" s="22" t="str">
        <f t="shared" ref="X6:X17" si="5">IF(W6&lt;0.1666,"区分が「部活動４」の場合に従事時間が4時間以上ありません。","")</f>
        <v/>
      </c>
      <c r="Y6" s="22" t="str">
        <f t="shared" ref="Y6:Y17" si="6">IF($E6="対外運動等",$L6,"")</f>
        <v/>
      </c>
      <c r="Z6" s="22" t="str">
        <f>IF(Y6&lt;0.3125,"区分が「対外運動等」の場合に従事時間が7時間30分以上ありません。","")</f>
        <v/>
      </c>
      <c r="AA6" s="3" t="str">
        <f t="shared" ref="AA6:AA17" si="7">IF(R6="","","○")</f>
        <v/>
      </c>
      <c r="AD6" s="3" t="s">
        <v>38</v>
      </c>
      <c r="AE6" s="31">
        <f>'11月'!AE35+1</f>
        <v>44531</v>
      </c>
      <c r="AG6" s="29"/>
      <c r="AH6" s="29"/>
    </row>
    <row r="7" spans="2:34" s="3" customFormat="1" ht="60.75" customHeight="1" x14ac:dyDescent="0.15">
      <c r="B7" s="39"/>
      <c r="C7" s="35" t="str">
        <f t="shared" ref="C7:C17" si="8">IF(ISBLANK(B7),"",B7)</f>
        <v/>
      </c>
      <c r="D7" s="43"/>
      <c r="E7" s="41"/>
      <c r="F7" s="67"/>
      <c r="G7" s="68"/>
      <c r="H7" s="69"/>
      <c r="I7" s="44"/>
      <c r="J7" s="14" t="s">
        <v>36</v>
      </c>
      <c r="K7" s="48"/>
      <c r="L7" s="20" t="str">
        <f t="shared" si="0"/>
        <v/>
      </c>
      <c r="M7" s="55"/>
      <c r="N7" s="4"/>
      <c r="O7" s="4"/>
      <c r="P7" s="27"/>
      <c r="R7" s="25" t="str">
        <f t="shared" si="1"/>
        <v/>
      </c>
      <c r="S7" s="3" t="s">
        <v>19</v>
      </c>
      <c r="T7" s="3" t="s">
        <v>23</v>
      </c>
      <c r="U7" s="23" t="str">
        <f t="shared" si="2"/>
        <v/>
      </c>
      <c r="V7" s="22" t="str">
        <f t="shared" si="3"/>
        <v/>
      </c>
      <c r="W7" s="22" t="str">
        <f t="shared" si="4"/>
        <v/>
      </c>
      <c r="X7" s="22" t="str">
        <f t="shared" si="5"/>
        <v/>
      </c>
      <c r="Y7" s="22" t="str">
        <f t="shared" si="6"/>
        <v/>
      </c>
      <c r="Z7" s="22" t="str">
        <f t="shared" ref="Z7:Z17" si="9">IF(Y7&lt;0.3125,"区分が「対外運動等」の場合に従事時間が7時間30分以上ありません。","")</f>
        <v/>
      </c>
      <c r="AA7" s="3" t="str">
        <f t="shared" si="7"/>
        <v/>
      </c>
      <c r="AD7" s="3" t="s">
        <v>39</v>
      </c>
      <c r="AE7" s="31">
        <f>AE6+1</f>
        <v>44532</v>
      </c>
    </row>
    <row r="8" spans="2:34" s="3" customFormat="1" ht="60.75" customHeight="1" x14ac:dyDescent="0.15">
      <c r="B8" s="39"/>
      <c r="C8" s="35" t="str">
        <f t="shared" si="8"/>
        <v/>
      </c>
      <c r="D8" s="43"/>
      <c r="E8" s="41"/>
      <c r="F8" s="67"/>
      <c r="G8" s="68"/>
      <c r="H8" s="69"/>
      <c r="I8" s="44"/>
      <c r="J8" s="14" t="s">
        <v>36</v>
      </c>
      <c r="K8" s="48"/>
      <c r="L8" s="20" t="str">
        <f t="shared" si="0"/>
        <v/>
      </c>
      <c r="M8" s="55"/>
      <c r="N8" s="4"/>
      <c r="O8" s="4"/>
      <c r="P8" s="27"/>
      <c r="R8" s="25" t="str">
        <f t="shared" si="1"/>
        <v/>
      </c>
      <c r="S8" s="3" t="s">
        <v>19</v>
      </c>
      <c r="T8" s="3" t="s">
        <v>24</v>
      </c>
      <c r="U8" s="23" t="str">
        <f t="shared" si="2"/>
        <v/>
      </c>
      <c r="V8" s="22" t="str">
        <f t="shared" si="3"/>
        <v/>
      </c>
      <c r="W8" s="22" t="str">
        <f t="shared" si="4"/>
        <v/>
      </c>
      <c r="X8" s="22" t="str">
        <f t="shared" si="5"/>
        <v/>
      </c>
      <c r="Y8" s="22" t="str">
        <f t="shared" si="6"/>
        <v/>
      </c>
      <c r="Z8" s="22" t="str">
        <f t="shared" si="9"/>
        <v/>
      </c>
      <c r="AA8" s="3" t="str">
        <f t="shared" si="7"/>
        <v/>
      </c>
      <c r="AD8" s="3" t="s">
        <v>39</v>
      </c>
      <c r="AE8" s="31">
        <f t="shared" ref="AE8:AE36" si="10">AE7+1</f>
        <v>44533</v>
      </c>
    </row>
    <row r="9" spans="2:34" s="3" customFormat="1" ht="60.75" customHeight="1" x14ac:dyDescent="0.15">
      <c r="B9" s="39"/>
      <c r="C9" s="35" t="str">
        <f t="shared" si="8"/>
        <v/>
      </c>
      <c r="D9" s="43"/>
      <c r="E9" s="41"/>
      <c r="F9" s="67"/>
      <c r="G9" s="68"/>
      <c r="H9" s="69"/>
      <c r="I9" s="44"/>
      <c r="J9" s="14" t="s">
        <v>36</v>
      </c>
      <c r="K9" s="48"/>
      <c r="L9" s="20" t="str">
        <f t="shared" si="0"/>
        <v/>
      </c>
      <c r="M9" s="55"/>
      <c r="N9" s="4"/>
      <c r="O9" s="4"/>
      <c r="P9" s="27"/>
      <c r="R9" s="25" t="str">
        <f t="shared" si="1"/>
        <v/>
      </c>
      <c r="S9" s="3" t="s">
        <v>19</v>
      </c>
      <c r="T9" s="3" t="s">
        <v>25</v>
      </c>
      <c r="U9" s="23" t="str">
        <f t="shared" si="2"/>
        <v/>
      </c>
      <c r="V9" s="22" t="str">
        <f t="shared" si="3"/>
        <v/>
      </c>
      <c r="W9" s="22" t="str">
        <f t="shared" si="4"/>
        <v/>
      </c>
      <c r="X9" s="22" t="str">
        <f t="shared" si="5"/>
        <v/>
      </c>
      <c r="Y9" s="22" t="str">
        <f t="shared" si="6"/>
        <v/>
      </c>
      <c r="Z9" s="22" t="str">
        <f t="shared" si="9"/>
        <v/>
      </c>
      <c r="AA9" s="3" t="str">
        <f t="shared" si="7"/>
        <v/>
      </c>
      <c r="AD9" s="3" t="s">
        <v>39</v>
      </c>
      <c r="AE9" s="31">
        <f t="shared" si="10"/>
        <v>44534</v>
      </c>
    </row>
    <row r="10" spans="2:34" s="3" customFormat="1" ht="60.75" customHeight="1" x14ac:dyDescent="0.15">
      <c r="B10" s="39"/>
      <c r="C10" s="35" t="str">
        <f t="shared" si="8"/>
        <v/>
      </c>
      <c r="D10" s="43"/>
      <c r="E10" s="41"/>
      <c r="F10" s="67"/>
      <c r="G10" s="68"/>
      <c r="H10" s="69"/>
      <c r="I10" s="44"/>
      <c r="J10" s="14" t="s">
        <v>36</v>
      </c>
      <c r="K10" s="48"/>
      <c r="L10" s="20" t="str">
        <f t="shared" si="0"/>
        <v/>
      </c>
      <c r="M10" s="55"/>
      <c r="N10" s="4"/>
      <c r="O10" s="4"/>
      <c r="P10" s="27"/>
      <c r="R10" s="25" t="str">
        <f t="shared" si="1"/>
        <v/>
      </c>
      <c r="S10" s="3" t="s">
        <v>19</v>
      </c>
      <c r="T10" s="3" t="s">
        <v>26</v>
      </c>
      <c r="U10" s="23" t="str">
        <f t="shared" si="2"/>
        <v/>
      </c>
      <c r="V10" s="22" t="str">
        <f t="shared" si="3"/>
        <v/>
      </c>
      <c r="W10" s="22" t="str">
        <f t="shared" si="4"/>
        <v/>
      </c>
      <c r="X10" s="22" t="str">
        <f t="shared" si="5"/>
        <v/>
      </c>
      <c r="Y10" s="22" t="str">
        <f t="shared" si="6"/>
        <v/>
      </c>
      <c r="Z10" s="22" t="str">
        <f t="shared" si="9"/>
        <v/>
      </c>
      <c r="AA10" s="3" t="str">
        <f t="shared" si="7"/>
        <v/>
      </c>
      <c r="AD10" s="3" t="s">
        <v>39</v>
      </c>
      <c r="AE10" s="31">
        <f t="shared" si="10"/>
        <v>44535</v>
      </c>
    </row>
    <row r="11" spans="2:34" s="3" customFormat="1" ht="60.75" customHeight="1" x14ac:dyDescent="0.15">
      <c r="B11" s="39"/>
      <c r="C11" s="35" t="str">
        <f t="shared" si="8"/>
        <v/>
      </c>
      <c r="D11" s="43"/>
      <c r="E11" s="41"/>
      <c r="F11" s="67"/>
      <c r="G11" s="68"/>
      <c r="H11" s="69"/>
      <c r="I11" s="44"/>
      <c r="J11" s="14" t="s">
        <v>36</v>
      </c>
      <c r="K11" s="48"/>
      <c r="L11" s="20" t="str">
        <f t="shared" si="0"/>
        <v/>
      </c>
      <c r="M11" s="55"/>
      <c r="N11" s="4"/>
      <c r="O11" s="4"/>
      <c r="P11" s="27"/>
      <c r="R11" s="25" t="str">
        <f t="shared" si="1"/>
        <v/>
      </c>
      <c r="S11" s="3" t="s">
        <v>19</v>
      </c>
      <c r="T11" s="3" t="s">
        <v>27</v>
      </c>
      <c r="U11" s="23" t="str">
        <f t="shared" si="2"/>
        <v/>
      </c>
      <c r="V11" s="22" t="str">
        <f t="shared" si="3"/>
        <v/>
      </c>
      <c r="W11" s="22" t="str">
        <f t="shared" si="4"/>
        <v/>
      </c>
      <c r="X11" s="22" t="str">
        <f t="shared" si="5"/>
        <v/>
      </c>
      <c r="Y11" s="22" t="str">
        <f t="shared" si="6"/>
        <v/>
      </c>
      <c r="Z11" s="22" t="str">
        <f t="shared" si="9"/>
        <v/>
      </c>
      <c r="AA11" s="3" t="str">
        <f t="shared" si="7"/>
        <v/>
      </c>
      <c r="AD11" s="3" t="s">
        <v>39</v>
      </c>
      <c r="AE11" s="31">
        <f t="shared" si="10"/>
        <v>44536</v>
      </c>
    </row>
    <row r="12" spans="2:34" s="3" customFormat="1" ht="60.75" customHeight="1" x14ac:dyDescent="0.15">
      <c r="B12" s="39"/>
      <c r="C12" s="35" t="str">
        <f t="shared" si="8"/>
        <v/>
      </c>
      <c r="D12" s="43"/>
      <c r="E12" s="41"/>
      <c r="F12" s="67"/>
      <c r="G12" s="68"/>
      <c r="H12" s="69"/>
      <c r="I12" s="44"/>
      <c r="J12" s="14" t="s">
        <v>36</v>
      </c>
      <c r="K12" s="48"/>
      <c r="L12" s="20" t="str">
        <f t="shared" si="0"/>
        <v/>
      </c>
      <c r="M12" s="55"/>
      <c r="N12" s="4"/>
      <c r="O12" s="4"/>
      <c r="P12" s="27"/>
      <c r="R12" s="25" t="str">
        <f t="shared" si="1"/>
        <v/>
      </c>
      <c r="S12" s="3" t="s">
        <v>19</v>
      </c>
      <c r="T12" s="3" t="s">
        <v>28</v>
      </c>
      <c r="U12" s="23" t="str">
        <f t="shared" si="2"/>
        <v/>
      </c>
      <c r="V12" s="22" t="str">
        <f t="shared" si="3"/>
        <v/>
      </c>
      <c r="W12" s="22" t="str">
        <f t="shared" si="4"/>
        <v/>
      </c>
      <c r="X12" s="22" t="str">
        <f t="shared" si="5"/>
        <v/>
      </c>
      <c r="Y12" s="22" t="str">
        <f t="shared" si="6"/>
        <v/>
      </c>
      <c r="Z12" s="22" t="str">
        <f t="shared" si="9"/>
        <v/>
      </c>
      <c r="AA12" s="3" t="str">
        <f t="shared" si="7"/>
        <v/>
      </c>
      <c r="AD12" s="3" t="s">
        <v>39</v>
      </c>
      <c r="AE12" s="31">
        <f t="shared" si="10"/>
        <v>44537</v>
      </c>
    </row>
    <row r="13" spans="2:34" s="3" customFormat="1" ht="60.75" customHeight="1" x14ac:dyDescent="0.15">
      <c r="B13" s="39"/>
      <c r="C13" s="35" t="str">
        <f t="shared" si="8"/>
        <v/>
      </c>
      <c r="D13" s="43"/>
      <c r="E13" s="41"/>
      <c r="F13" s="67"/>
      <c r="G13" s="68"/>
      <c r="H13" s="69"/>
      <c r="I13" s="44"/>
      <c r="J13" s="14" t="s">
        <v>36</v>
      </c>
      <c r="K13" s="48"/>
      <c r="L13" s="20" t="str">
        <f t="shared" si="0"/>
        <v/>
      </c>
      <c r="M13" s="55"/>
      <c r="N13" s="4"/>
      <c r="O13" s="4"/>
      <c r="P13" s="27"/>
      <c r="R13" s="25" t="str">
        <f t="shared" si="1"/>
        <v/>
      </c>
      <c r="S13" s="3" t="s">
        <v>19</v>
      </c>
      <c r="T13" s="3" t="s">
        <v>56</v>
      </c>
      <c r="U13" s="23" t="str">
        <f t="shared" si="2"/>
        <v/>
      </c>
      <c r="V13" s="22" t="str">
        <f t="shared" si="3"/>
        <v/>
      </c>
      <c r="W13" s="22" t="str">
        <f t="shared" si="4"/>
        <v/>
      </c>
      <c r="X13" s="22" t="str">
        <f t="shared" si="5"/>
        <v/>
      </c>
      <c r="Y13" s="22" t="str">
        <f t="shared" si="6"/>
        <v/>
      </c>
      <c r="Z13" s="22" t="str">
        <f t="shared" si="9"/>
        <v/>
      </c>
      <c r="AA13" s="3" t="str">
        <f t="shared" si="7"/>
        <v/>
      </c>
      <c r="AD13" s="3" t="s">
        <v>39</v>
      </c>
      <c r="AE13" s="31">
        <f t="shared" si="10"/>
        <v>44538</v>
      </c>
    </row>
    <row r="14" spans="2:34" s="3" customFormat="1" ht="60.75" customHeight="1" x14ac:dyDescent="0.15">
      <c r="B14" s="39"/>
      <c r="C14" s="35" t="str">
        <f t="shared" si="8"/>
        <v/>
      </c>
      <c r="D14" s="43"/>
      <c r="E14" s="41"/>
      <c r="F14" s="67"/>
      <c r="G14" s="68"/>
      <c r="H14" s="69"/>
      <c r="I14" s="44"/>
      <c r="J14" s="14" t="s">
        <v>36</v>
      </c>
      <c r="K14" s="48"/>
      <c r="L14" s="20" t="str">
        <f t="shared" si="0"/>
        <v/>
      </c>
      <c r="M14" s="55"/>
      <c r="N14" s="4"/>
      <c r="O14" s="4"/>
      <c r="P14" s="27"/>
      <c r="R14" s="25" t="str">
        <f t="shared" si="1"/>
        <v/>
      </c>
      <c r="S14" s="3" t="s">
        <v>20</v>
      </c>
      <c r="T14" s="3" t="s">
        <v>29</v>
      </c>
      <c r="U14" s="23" t="str">
        <f t="shared" si="2"/>
        <v/>
      </c>
      <c r="V14" s="22" t="str">
        <f t="shared" si="3"/>
        <v/>
      </c>
      <c r="W14" s="22" t="str">
        <f t="shared" si="4"/>
        <v/>
      </c>
      <c r="X14" s="22" t="str">
        <f t="shared" si="5"/>
        <v/>
      </c>
      <c r="Y14" s="22" t="str">
        <f t="shared" si="6"/>
        <v/>
      </c>
      <c r="Z14" s="22" t="str">
        <f t="shared" si="9"/>
        <v/>
      </c>
      <c r="AA14" s="3" t="str">
        <f t="shared" si="7"/>
        <v/>
      </c>
      <c r="AD14" s="3" t="s">
        <v>40</v>
      </c>
      <c r="AE14" s="31">
        <f t="shared" si="10"/>
        <v>44539</v>
      </c>
    </row>
    <row r="15" spans="2:34" s="3" customFormat="1" ht="60.75" customHeight="1" x14ac:dyDescent="0.15">
      <c r="B15" s="39"/>
      <c r="C15" s="35" t="str">
        <f t="shared" si="8"/>
        <v/>
      </c>
      <c r="D15" s="43"/>
      <c r="E15" s="41"/>
      <c r="F15" s="67"/>
      <c r="G15" s="68"/>
      <c r="H15" s="69"/>
      <c r="I15" s="44"/>
      <c r="J15" s="14" t="s">
        <v>36</v>
      </c>
      <c r="K15" s="48"/>
      <c r="L15" s="20" t="str">
        <f t="shared" si="0"/>
        <v/>
      </c>
      <c r="M15" s="55"/>
      <c r="N15" s="4"/>
      <c r="O15" s="4"/>
      <c r="P15" s="27"/>
      <c r="R15" s="25" t="str">
        <f t="shared" si="1"/>
        <v/>
      </c>
      <c r="T15" s="3" t="s">
        <v>30</v>
      </c>
      <c r="U15" s="23" t="str">
        <f t="shared" si="2"/>
        <v/>
      </c>
      <c r="V15" s="22" t="str">
        <f t="shared" si="3"/>
        <v/>
      </c>
      <c r="W15" s="22" t="str">
        <f t="shared" si="4"/>
        <v/>
      </c>
      <c r="X15" s="22" t="str">
        <f t="shared" si="5"/>
        <v/>
      </c>
      <c r="Y15" s="22" t="str">
        <f t="shared" si="6"/>
        <v/>
      </c>
      <c r="Z15" s="22" t="str">
        <f t="shared" si="9"/>
        <v/>
      </c>
      <c r="AA15" s="3" t="str">
        <f t="shared" si="7"/>
        <v/>
      </c>
      <c r="AD15" s="3" t="s">
        <v>41</v>
      </c>
      <c r="AE15" s="31">
        <f t="shared" si="10"/>
        <v>44540</v>
      </c>
    </row>
    <row r="16" spans="2:34" s="3" customFormat="1" ht="60.75" customHeight="1" x14ac:dyDescent="0.15">
      <c r="B16" s="39"/>
      <c r="C16" s="35" t="str">
        <f t="shared" si="8"/>
        <v/>
      </c>
      <c r="D16" s="43"/>
      <c r="E16" s="41"/>
      <c r="F16" s="67"/>
      <c r="G16" s="68"/>
      <c r="H16" s="69"/>
      <c r="I16" s="44"/>
      <c r="J16" s="14" t="s">
        <v>36</v>
      </c>
      <c r="K16" s="48"/>
      <c r="L16" s="20" t="str">
        <f t="shared" si="0"/>
        <v/>
      </c>
      <c r="M16" s="55"/>
      <c r="N16" s="4"/>
      <c r="O16" s="4"/>
      <c r="P16" s="27"/>
      <c r="R16" s="25" t="str">
        <f t="shared" si="1"/>
        <v/>
      </c>
      <c r="U16" s="23" t="str">
        <f t="shared" si="2"/>
        <v/>
      </c>
      <c r="V16" s="22" t="str">
        <f t="shared" si="3"/>
        <v/>
      </c>
      <c r="W16" s="22" t="str">
        <f t="shared" si="4"/>
        <v/>
      </c>
      <c r="X16" s="22" t="str">
        <f t="shared" si="5"/>
        <v/>
      </c>
      <c r="Y16" s="22" t="str">
        <f t="shared" si="6"/>
        <v/>
      </c>
      <c r="Z16" s="22" t="str">
        <f t="shared" si="9"/>
        <v/>
      </c>
      <c r="AA16" s="3" t="str">
        <f t="shared" si="7"/>
        <v/>
      </c>
      <c r="AD16" s="3" t="s">
        <v>42</v>
      </c>
      <c r="AE16" s="31">
        <f t="shared" si="10"/>
        <v>44541</v>
      </c>
    </row>
    <row r="17" spans="2:31" s="3" customFormat="1" ht="60.75" customHeight="1" thickBot="1" x14ac:dyDescent="0.2">
      <c r="B17" s="40"/>
      <c r="C17" s="36" t="str">
        <f t="shared" si="8"/>
        <v/>
      </c>
      <c r="D17" s="45"/>
      <c r="E17" s="45"/>
      <c r="F17" s="70"/>
      <c r="G17" s="71"/>
      <c r="H17" s="72"/>
      <c r="I17" s="46"/>
      <c r="J17" s="16" t="s">
        <v>36</v>
      </c>
      <c r="K17" s="49"/>
      <c r="L17" s="21" t="str">
        <f t="shared" si="0"/>
        <v/>
      </c>
      <c r="M17" s="56"/>
      <c r="N17" s="15"/>
      <c r="O17" s="15"/>
      <c r="P17" s="28"/>
      <c r="R17" s="25" t="str">
        <f t="shared" si="1"/>
        <v/>
      </c>
      <c r="U17" s="23" t="str">
        <f t="shared" si="2"/>
        <v/>
      </c>
      <c r="V17" s="22" t="str">
        <f t="shared" si="3"/>
        <v/>
      </c>
      <c r="W17" s="22" t="str">
        <f t="shared" si="4"/>
        <v/>
      </c>
      <c r="X17" s="22" t="str">
        <f t="shared" si="5"/>
        <v/>
      </c>
      <c r="Y17" s="22" t="str">
        <f t="shared" si="6"/>
        <v/>
      </c>
      <c r="Z17" s="22" t="str">
        <f t="shared" si="9"/>
        <v/>
      </c>
      <c r="AA17" s="3" t="str">
        <f t="shared" si="7"/>
        <v/>
      </c>
      <c r="AD17" s="3" t="s">
        <v>43</v>
      </c>
      <c r="AE17" s="31">
        <f t="shared" si="10"/>
        <v>44542</v>
      </c>
    </row>
    <row r="18" spans="2:31" s="3" customFormat="1" ht="8.25" customHeight="1" x14ac:dyDescent="0.15">
      <c r="B18" s="1"/>
      <c r="C18" s="1"/>
      <c r="D18" s="1"/>
      <c r="E18" s="1"/>
      <c r="F18" s="1"/>
      <c r="G18" s="1"/>
      <c r="H18" s="1"/>
      <c r="I18" s="1"/>
      <c r="J18" s="2"/>
      <c r="K18" s="2"/>
      <c r="L18" s="1"/>
      <c r="M18" s="1"/>
      <c r="N18" s="1"/>
      <c r="O18" s="1"/>
      <c r="P18" s="1"/>
      <c r="AD18" s="3" t="s">
        <v>2</v>
      </c>
      <c r="AE18" s="31">
        <f t="shared" si="10"/>
        <v>44543</v>
      </c>
    </row>
    <row r="19" spans="2:31" s="3" customFormat="1" x14ac:dyDescent="0.15">
      <c r="AE19" s="31">
        <f t="shared" si="10"/>
        <v>44544</v>
      </c>
    </row>
    <row r="20" spans="2:31" s="3" customFormat="1" x14ac:dyDescent="0.15">
      <c r="AE20" s="31">
        <f t="shared" si="10"/>
        <v>44545</v>
      </c>
    </row>
    <row r="21" spans="2:31" s="3" customFormat="1" x14ac:dyDescent="0.15">
      <c r="AE21" s="31">
        <f t="shared" si="10"/>
        <v>44546</v>
      </c>
    </row>
    <row r="22" spans="2:31" s="3" customFormat="1" x14ac:dyDescent="0.15">
      <c r="AE22" s="31">
        <f t="shared" si="10"/>
        <v>44547</v>
      </c>
    </row>
    <row r="23" spans="2:31" x14ac:dyDescent="0.15">
      <c r="AE23" s="31">
        <f t="shared" si="10"/>
        <v>44548</v>
      </c>
    </row>
    <row r="24" spans="2:31" x14ac:dyDescent="0.15">
      <c r="AE24" s="31">
        <f t="shared" si="10"/>
        <v>44549</v>
      </c>
    </row>
    <row r="25" spans="2:31" x14ac:dyDescent="0.15">
      <c r="AE25" s="31">
        <f t="shared" si="10"/>
        <v>44550</v>
      </c>
    </row>
    <row r="26" spans="2:31" x14ac:dyDescent="0.15">
      <c r="AE26" s="31">
        <f t="shared" si="10"/>
        <v>44551</v>
      </c>
    </row>
    <row r="27" spans="2:31" x14ac:dyDescent="0.15">
      <c r="AE27" s="31">
        <f t="shared" si="10"/>
        <v>44552</v>
      </c>
    </row>
    <row r="28" spans="2:31" x14ac:dyDescent="0.15">
      <c r="AE28" s="31">
        <f t="shared" si="10"/>
        <v>44553</v>
      </c>
    </row>
    <row r="29" spans="2:31" x14ac:dyDescent="0.15">
      <c r="AE29" s="31">
        <f t="shared" si="10"/>
        <v>44554</v>
      </c>
    </row>
    <row r="30" spans="2:31" x14ac:dyDescent="0.15">
      <c r="AE30" s="31">
        <f t="shared" si="10"/>
        <v>44555</v>
      </c>
    </row>
    <row r="31" spans="2:31" x14ac:dyDescent="0.15">
      <c r="AE31" s="31">
        <f t="shared" si="10"/>
        <v>44556</v>
      </c>
    </row>
    <row r="32" spans="2:31" x14ac:dyDescent="0.15">
      <c r="AE32" s="31">
        <f t="shared" si="10"/>
        <v>44557</v>
      </c>
    </row>
    <row r="33" spans="31:31" x14ac:dyDescent="0.15">
      <c r="AE33" s="31">
        <f t="shared" si="10"/>
        <v>44558</v>
      </c>
    </row>
    <row r="34" spans="31:31" x14ac:dyDescent="0.15">
      <c r="AE34" s="31">
        <f t="shared" si="10"/>
        <v>44559</v>
      </c>
    </row>
    <row r="35" spans="31:31" x14ac:dyDescent="0.15">
      <c r="AE35" s="31">
        <f t="shared" si="10"/>
        <v>44560</v>
      </c>
    </row>
    <row r="36" spans="31:31" x14ac:dyDescent="0.15">
      <c r="AE36" s="31">
        <f t="shared" si="10"/>
        <v>44561</v>
      </c>
    </row>
    <row r="37" spans="31:31" x14ac:dyDescent="0.15">
      <c r="AE37" s="31"/>
    </row>
    <row r="38" spans="31:31" x14ac:dyDescent="0.15">
      <c r="AE38" s="31"/>
    </row>
    <row r="39" spans="31:31" x14ac:dyDescent="0.15">
      <c r="AE39" s="31"/>
    </row>
    <row r="40" spans="31:31" x14ac:dyDescent="0.15">
      <c r="AE40" s="31"/>
    </row>
    <row r="41" spans="31:31" x14ac:dyDescent="0.15">
      <c r="AE41" s="31"/>
    </row>
    <row r="42" spans="31:31" x14ac:dyDescent="0.15">
      <c r="AE42" s="30"/>
    </row>
  </sheetData>
  <sheetProtection sheet="1" objects="1" scenarios="1" formatCells="0"/>
  <mergeCells count="17">
    <mergeCell ref="F12:H12"/>
    <mergeCell ref="B1:P1"/>
    <mergeCell ref="D3:E3"/>
    <mergeCell ref="N3:P3"/>
    <mergeCell ref="F5:H5"/>
    <mergeCell ref="I5:L5"/>
    <mergeCell ref="F6:H6"/>
    <mergeCell ref="F7:H7"/>
    <mergeCell ref="F8:H8"/>
    <mergeCell ref="F9:H9"/>
    <mergeCell ref="F10:H10"/>
    <mergeCell ref="F11:H11"/>
    <mergeCell ref="F13:H13"/>
    <mergeCell ref="F14:H14"/>
    <mergeCell ref="F15:H15"/>
    <mergeCell ref="F16:H16"/>
    <mergeCell ref="F17:H17"/>
  </mergeCells>
  <phoneticPr fontId="1"/>
  <conditionalFormatting sqref="P6">
    <cfRule type="expression" dxfId="63" priority="16" stopIfTrue="1">
      <formula>$AA$6="○"</formula>
    </cfRule>
  </conditionalFormatting>
  <conditionalFormatting sqref="O6">
    <cfRule type="expression" dxfId="62" priority="15" stopIfTrue="1">
      <formula>$AA$6="○"</formula>
    </cfRule>
  </conditionalFormatting>
  <conditionalFormatting sqref="B6:D6 F6:N6">
    <cfRule type="expression" dxfId="61" priority="14" stopIfTrue="1">
      <formula>$AA$6="○"</formula>
    </cfRule>
  </conditionalFormatting>
  <conditionalFormatting sqref="B13:D13 F13:P13">
    <cfRule type="expression" dxfId="60" priority="13" stopIfTrue="1">
      <formula>$AA$13="○"</formula>
    </cfRule>
  </conditionalFormatting>
  <conditionalFormatting sqref="B14:D14 F14:P14">
    <cfRule type="expression" dxfId="59" priority="12" stopIfTrue="1">
      <formula>$AA$14="○"</formula>
    </cfRule>
  </conditionalFormatting>
  <conditionalFormatting sqref="B15:D15 F15:P15">
    <cfRule type="expression" dxfId="58" priority="11" stopIfTrue="1">
      <formula>$AA$15="○"</formula>
    </cfRule>
  </conditionalFormatting>
  <conditionalFormatting sqref="B16:D16 F16:P16">
    <cfRule type="expression" dxfId="57" priority="10" stopIfTrue="1">
      <formula>$AA$16="○"</formula>
    </cfRule>
  </conditionalFormatting>
  <conditionalFormatting sqref="B17:D17 F17:P17">
    <cfRule type="expression" dxfId="56" priority="9" stopIfTrue="1">
      <formula>$AA$17="○"</formula>
    </cfRule>
  </conditionalFormatting>
  <conditionalFormatting sqref="B12:D12 F12:P12">
    <cfRule type="expression" dxfId="55" priority="8" stopIfTrue="1">
      <formula>$AA$13="○"</formula>
    </cfRule>
  </conditionalFormatting>
  <conditionalFormatting sqref="B11:D11 F11:P11">
    <cfRule type="expression" dxfId="54" priority="7" stopIfTrue="1">
      <formula>$AA$13="○"</formula>
    </cfRule>
  </conditionalFormatting>
  <conditionalFormatting sqref="B10:D10 F10:P10">
    <cfRule type="expression" dxfId="53" priority="6" stopIfTrue="1">
      <formula>$AA$13="○"</formula>
    </cfRule>
  </conditionalFormatting>
  <conditionalFormatting sqref="B9:D9 F9:P9">
    <cfRule type="expression" dxfId="52" priority="5" stopIfTrue="1">
      <formula>$AA$13="○"</formula>
    </cfRule>
  </conditionalFormatting>
  <conditionalFormatting sqref="B8:D8 F8:P8">
    <cfRule type="expression" dxfId="51" priority="4" stopIfTrue="1">
      <formula>$AA$13="○"</formula>
    </cfRule>
  </conditionalFormatting>
  <conditionalFormatting sqref="B7:D7 F7:P7">
    <cfRule type="expression" dxfId="50" priority="3" stopIfTrue="1">
      <formula>$AA$13="○"</formula>
    </cfRule>
  </conditionalFormatting>
  <conditionalFormatting sqref="E6">
    <cfRule type="expression" dxfId="49" priority="2" stopIfTrue="1">
      <formula>$AA$6="○"</formula>
    </cfRule>
  </conditionalFormatting>
  <conditionalFormatting sqref="E7:E17">
    <cfRule type="expression" dxfId="48" priority="1" stopIfTrue="1">
      <formula>$AA$6="○"</formula>
    </cfRule>
  </conditionalFormatting>
  <dataValidations count="5">
    <dataValidation type="list" allowBlank="1" showInputMessage="1" sqref="D6:D17" xr:uid="{00000000-0002-0000-0900-000000000000}">
      <formula1>$S$6:$S$14</formula1>
    </dataValidation>
    <dataValidation imeMode="off" allowBlank="1" showInputMessage="1" showErrorMessage="1" sqref="G3" xr:uid="{00000000-0002-0000-0900-000001000000}"/>
    <dataValidation type="list" imeMode="off" allowBlank="1" showInputMessage="1" showErrorMessage="1" sqref="B6:B17" xr:uid="{00000000-0002-0000-0900-000002000000}">
      <formula1>$AE$6:$AE$36</formula1>
    </dataValidation>
    <dataValidation imeMode="on" allowBlank="1" showInputMessage="1" showErrorMessage="1" sqref="F6:H17 M6:M17" xr:uid="{00000000-0002-0000-0900-000003000000}"/>
    <dataValidation type="list" allowBlank="1" showInputMessage="1" showErrorMessage="1" sqref="E6:E17" xr:uid="{00000000-0002-0000-0900-000004000000}">
      <formula1>$T$6:$T$15</formula1>
    </dataValidation>
  </dataValidations>
  <pageMargins left="0.59055118110236227" right="0.59055118110236227" top="0.78740157480314965" bottom="0.39370078740157483" header="0.51181102362204722" footer="0.51181102362204722"/>
  <pageSetup paperSize="9" scale="91" orientation="landscape" blackAndWhite="1" r:id="rId1"/>
  <headerFooter alignWithMargins="0">
    <oddHeader>&amp;R様式３</oddHeader>
    <oddFooter>&amp;L&amp;G</oddFooter>
  </headerFooter>
  <rowBreaks count="1" manualBreakCount="1">
    <brk id="11" max="16" man="1"/>
  </rowBreaks>
  <ignoredErrors>
    <ignoredError sqref="D3 G3" unlockedFormula="1"/>
  </ignoredErrors>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H42"/>
  <sheetViews>
    <sheetView view="pageBreakPreview" zoomScale="90" zoomScaleNormal="100" zoomScaleSheetLayoutView="90" workbookViewId="0">
      <selection activeCell="F9" sqref="F9:H9"/>
    </sheetView>
  </sheetViews>
  <sheetFormatPr defaultRowHeight="13.5" x14ac:dyDescent="0.15"/>
  <cols>
    <col min="1" max="1" width="1" customWidth="1"/>
    <col min="2" max="3" width="5.25" style="17" customWidth="1"/>
    <col min="4" max="4" width="11.875" style="17" customWidth="1"/>
    <col min="5" max="5" width="15.875" style="17" customWidth="1"/>
    <col min="6" max="6" width="6.875" style="17" customWidth="1"/>
    <col min="7" max="7" width="13.875" style="17" customWidth="1"/>
    <col min="8" max="8" width="12" style="17" customWidth="1"/>
    <col min="9" max="9" width="7.375" style="17" customWidth="1"/>
    <col min="10" max="10" width="3.375" style="18" customWidth="1"/>
    <col min="11" max="11" width="6.25" style="18" customWidth="1"/>
    <col min="12" max="12" width="8.75" style="17" customWidth="1"/>
    <col min="13" max="13" width="16.25" style="17" customWidth="1"/>
    <col min="14" max="15" width="9.125" style="17" customWidth="1"/>
    <col min="16" max="16" width="15.5" style="17" customWidth="1"/>
    <col min="17" max="17" width="1.625" customWidth="1"/>
    <col min="18" max="18" width="80.875" bestFit="1" customWidth="1"/>
    <col min="20" max="20" width="13.25" bestFit="1" customWidth="1"/>
    <col min="21" max="26" width="12.5" customWidth="1"/>
    <col min="31" max="31" width="12.5" bestFit="1" customWidth="1"/>
  </cols>
  <sheetData>
    <row r="1" spans="2:34" s="3" customFormat="1" ht="17.25" x14ac:dyDescent="0.15">
      <c r="B1" s="63" t="str">
        <f>"令和"&amp;T2&amp;"年"&amp;U2&amp;"月分教員特殊業務整理簿"</f>
        <v>令和4年1月分教員特殊業務整理簿</v>
      </c>
      <c r="C1" s="63"/>
      <c r="D1" s="63"/>
      <c r="E1" s="63"/>
      <c r="F1" s="63"/>
      <c r="G1" s="63"/>
      <c r="H1" s="63"/>
      <c r="I1" s="63"/>
      <c r="J1" s="63"/>
      <c r="K1" s="63"/>
      <c r="L1" s="63"/>
      <c r="M1" s="63"/>
      <c r="N1" s="63"/>
      <c r="O1" s="63"/>
      <c r="P1" s="63"/>
    </row>
    <row r="2" spans="2:34" s="3" customFormat="1" ht="21" customHeight="1" x14ac:dyDescent="0.15">
      <c r="B2" s="1"/>
      <c r="C2" s="1"/>
      <c r="D2" s="1"/>
      <c r="E2" s="1"/>
      <c r="F2" s="1"/>
      <c r="G2" s="1"/>
      <c r="H2" s="1"/>
      <c r="I2" s="1"/>
      <c r="J2" s="2"/>
      <c r="K2" s="2"/>
      <c r="L2" s="1"/>
      <c r="M2" s="1"/>
      <c r="N2" s="1"/>
      <c r="O2" s="1"/>
      <c r="P2" s="1"/>
      <c r="R2" s="29">
        <f>AE6</f>
        <v>44562</v>
      </c>
      <c r="S2" s="3">
        <f>YEAR(R2)</f>
        <v>2022</v>
      </c>
      <c r="T2" s="3">
        <f>S2-2018</f>
        <v>4</v>
      </c>
      <c r="U2" s="3">
        <f>MONTH(R2)</f>
        <v>1</v>
      </c>
    </row>
    <row r="3" spans="2:34" s="3" customFormat="1" ht="27.75" customHeight="1" x14ac:dyDescent="0.15">
      <c r="B3" s="4" t="s">
        <v>0</v>
      </c>
      <c r="C3" s="5"/>
      <c r="D3" s="73">
        <f>基本事項入力シート!B4</f>
        <v>0</v>
      </c>
      <c r="E3" s="74"/>
      <c r="F3" s="6" t="s">
        <v>1</v>
      </c>
      <c r="G3" s="33">
        <f>基本事項入力シート!B5</f>
        <v>0</v>
      </c>
      <c r="H3" s="1"/>
      <c r="I3" s="1"/>
      <c r="J3" s="2"/>
      <c r="K3" s="2"/>
      <c r="L3" s="1"/>
      <c r="M3" s="7"/>
      <c r="N3" s="78">
        <f>基本事項入力シート!B6</f>
        <v>0</v>
      </c>
      <c r="O3" s="78"/>
      <c r="P3" s="78"/>
    </row>
    <row r="4" spans="2:34" s="3" customFormat="1" ht="9.75" customHeight="1" thickBot="1" x14ac:dyDescent="0.2">
      <c r="B4" s="1"/>
      <c r="C4" s="1"/>
      <c r="D4" s="1"/>
      <c r="E4" s="1"/>
      <c r="F4" s="1"/>
      <c r="G4" s="1"/>
      <c r="H4" s="1"/>
      <c r="I4" s="1"/>
      <c r="J4" s="2"/>
      <c r="K4" s="2"/>
      <c r="L4" s="1"/>
      <c r="M4" s="1"/>
      <c r="N4" s="1"/>
      <c r="O4" s="1"/>
      <c r="P4" s="1"/>
    </row>
    <row r="5" spans="2:34" s="3" customFormat="1" ht="30" customHeight="1" thickBot="1" x14ac:dyDescent="0.2">
      <c r="B5" s="8" t="s">
        <v>2</v>
      </c>
      <c r="C5" s="9" t="s">
        <v>3</v>
      </c>
      <c r="D5" s="9" t="s">
        <v>4</v>
      </c>
      <c r="E5" s="9" t="s">
        <v>5</v>
      </c>
      <c r="F5" s="75" t="s">
        <v>6</v>
      </c>
      <c r="G5" s="76"/>
      <c r="H5" s="77"/>
      <c r="I5" s="75" t="s">
        <v>7</v>
      </c>
      <c r="J5" s="76"/>
      <c r="K5" s="76"/>
      <c r="L5" s="77"/>
      <c r="M5" s="9" t="s">
        <v>8</v>
      </c>
      <c r="N5" s="10" t="s">
        <v>9</v>
      </c>
      <c r="O5" s="10" t="s">
        <v>10</v>
      </c>
      <c r="P5" s="11" t="s">
        <v>11</v>
      </c>
      <c r="R5" s="3" t="s">
        <v>34</v>
      </c>
      <c r="S5" s="3" t="s">
        <v>17</v>
      </c>
      <c r="T5" s="3" t="s">
        <v>21</v>
      </c>
      <c r="U5" s="24" t="s">
        <v>32</v>
      </c>
      <c r="V5" s="24"/>
      <c r="W5" s="24" t="s">
        <v>31</v>
      </c>
      <c r="X5" s="24"/>
      <c r="Y5" s="22" t="s">
        <v>33</v>
      </c>
      <c r="Z5" s="22"/>
      <c r="AA5" s="3" t="s">
        <v>35</v>
      </c>
      <c r="AD5" s="3" t="s">
        <v>37</v>
      </c>
    </row>
    <row r="6" spans="2:34" s="3" customFormat="1" ht="60.75" customHeight="1" x14ac:dyDescent="0.15">
      <c r="B6" s="38"/>
      <c r="C6" s="34" t="str">
        <f>IF(ISBLANK(B6),"",B6)</f>
        <v/>
      </c>
      <c r="D6" s="41"/>
      <c r="E6" s="41"/>
      <c r="F6" s="64"/>
      <c r="G6" s="65"/>
      <c r="H6" s="66"/>
      <c r="I6" s="42"/>
      <c r="J6" s="12" t="s">
        <v>12</v>
      </c>
      <c r="K6" s="47"/>
      <c r="L6" s="19" t="str">
        <f t="shared" ref="L6:L17" si="0">IF(ISBLANK(I6),"",K6-I6)</f>
        <v/>
      </c>
      <c r="M6" s="54"/>
      <c r="N6" s="13"/>
      <c r="O6" s="13"/>
      <c r="P6" s="26"/>
      <c r="R6" s="25" t="str">
        <f t="shared" ref="R6:R17" si="1">V6&amp;X6&amp;Z6</f>
        <v/>
      </c>
      <c r="S6" s="3" t="s">
        <v>18</v>
      </c>
      <c r="T6" s="3" t="s">
        <v>22</v>
      </c>
      <c r="U6" s="23" t="str">
        <f t="shared" ref="U6:U17" si="2">IF(E6="部活動２",L6,"")</f>
        <v/>
      </c>
      <c r="V6" s="22" t="str">
        <f t="shared" ref="V6:V17" si="3">IF(E6="部活動２",IF(AND(U6&gt;=0.0827,U6&lt;=0.166),"","区分が「部活動２」の場合に従事時間が2時間未満または4時間以上になっています。"),"")</f>
        <v/>
      </c>
      <c r="W6" s="22" t="str">
        <f t="shared" ref="W6:W17" si="4">IF($E6="部活動４",$L6,"")</f>
        <v/>
      </c>
      <c r="X6" s="22" t="str">
        <f t="shared" ref="X6:X17" si="5">IF(W6&lt;0.1666,"区分が「部活動４」の場合に従事時間が4時間以上ありません。","")</f>
        <v/>
      </c>
      <c r="Y6" s="22" t="str">
        <f t="shared" ref="Y6:Y17" si="6">IF($E6="対外運動等",$L6,"")</f>
        <v/>
      </c>
      <c r="Z6" s="22" t="str">
        <f>IF(Y6&lt;0.3125,"区分が「対外運動等」の場合に従事時間が7時間30分以上ありません。","")</f>
        <v/>
      </c>
      <c r="AA6" s="3" t="str">
        <f t="shared" ref="AA6:AA17" si="7">IF(R6="","","○")</f>
        <v/>
      </c>
      <c r="AD6" s="3" t="s">
        <v>38</v>
      </c>
      <c r="AE6" s="31">
        <f>'12月'!AE36+1</f>
        <v>44562</v>
      </c>
      <c r="AG6" s="29"/>
      <c r="AH6" s="29"/>
    </row>
    <row r="7" spans="2:34" s="3" customFormat="1" ht="60.75" customHeight="1" x14ac:dyDescent="0.15">
      <c r="B7" s="39"/>
      <c r="C7" s="35" t="str">
        <f t="shared" ref="C7:C17" si="8">IF(ISBLANK(B7),"",B7)</f>
        <v/>
      </c>
      <c r="D7" s="43"/>
      <c r="E7" s="41"/>
      <c r="F7" s="67"/>
      <c r="G7" s="68"/>
      <c r="H7" s="69"/>
      <c r="I7" s="44"/>
      <c r="J7" s="14" t="s">
        <v>36</v>
      </c>
      <c r="K7" s="48"/>
      <c r="L7" s="20" t="str">
        <f t="shared" si="0"/>
        <v/>
      </c>
      <c r="M7" s="55"/>
      <c r="N7" s="4"/>
      <c r="O7" s="4"/>
      <c r="P7" s="27"/>
      <c r="R7" s="25" t="str">
        <f t="shared" si="1"/>
        <v/>
      </c>
      <c r="S7" s="3" t="s">
        <v>19</v>
      </c>
      <c r="T7" s="3" t="s">
        <v>23</v>
      </c>
      <c r="U7" s="23" t="str">
        <f t="shared" si="2"/>
        <v/>
      </c>
      <c r="V7" s="22" t="str">
        <f t="shared" si="3"/>
        <v/>
      </c>
      <c r="W7" s="22" t="str">
        <f t="shared" si="4"/>
        <v/>
      </c>
      <c r="X7" s="22" t="str">
        <f t="shared" si="5"/>
        <v/>
      </c>
      <c r="Y7" s="22" t="str">
        <f t="shared" si="6"/>
        <v/>
      </c>
      <c r="Z7" s="22" t="str">
        <f t="shared" ref="Z7:Z17" si="9">IF(Y7&lt;0.3125,"区分が「対外運動等」の場合に従事時間が7時間30分以上ありません。","")</f>
        <v/>
      </c>
      <c r="AA7" s="3" t="str">
        <f t="shared" si="7"/>
        <v/>
      </c>
      <c r="AD7" s="3" t="s">
        <v>39</v>
      </c>
      <c r="AE7" s="31">
        <f>AE6+1</f>
        <v>44563</v>
      </c>
    </row>
    <row r="8" spans="2:34" s="3" customFormat="1" ht="60.75" customHeight="1" x14ac:dyDescent="0.15">
      <c r="B8" s="39"/>
      <c r="C8" s="35" t="str">
        <f t="shared" si="8"/>
        <v/>
      </c>
      <c r="D8" s="43"/>
      <c r="E8" s="41"/>
      <c r="F8" s="67"/>
      <c r="G8" s="68"/>
      <c r="H8" s="69"/>
      <c r="I8" s="44"/>
      <c r="J8" s="14" t="s">
        <v>36</v>
      </c>
      <c r="K8" s="48"/>
      <c r="L8" s="20" t="str">
        <f t="shared" si="0"/>
        <v/>
      </c>
      <c r="M8" s="55"/>
      <c r="N8" s="4"/>
      <c r="O8" s="4"/>
      <c r="P8" s="27"/>
      <c r="R8" s="25" t="str">
        <f t="shared" si="1"/>
        <v/>
      </c>
      <c r="S8" s="3" t="s">
        <v>19</v>
      </c>
      <c r="T8" s="3" t="s">
        <v>24</v>
      </c>
      <c r="U8" s="23" t="str">
        <f t="shared" si="2"/>
        <v/>
      </c>
      <c r="V8" s="22" t="str">
        <f t="shared" si="3"/>
        <v/>
      </c>
      <c r="W8" s="22" t="str">
        <f t="shared" si="4"/>
        <v/>
      </c>
      <c r="X8" s="22" t="str">
        <f t="shared" si="5"/>
        <v/>
      </c>
      <c r="Y8" s="22" t="str">
        <f t="shared" si="6"/>
        <v/>
      </c>
      <c r="Z8" s="22" t="str">
        <f t="shared" si="9"/>
        <v/>
      </c>
      <c r="AA8" s="3" t="str">
        <f t="shared" si="7"/>
        <v/>
      </c>
      <c r="AD8" s="3" t="s">
        <v>39</v>
      </c>
      <c r="AE8" s="31">
        <f t="shared" ref="AE8:AE36" si="10">AE7+1</f>
        <v>44564</v>
      </c>
    </row>
    <row r="9" spans="2:34" s="3" customFormat="1" ht="60.75" customHeight="1" x14ac:dyDescent="0.15">
      <c r="B9" s="39"/>
      <c r="C9" s="35" t="str">
        <f t="shared" si="8"/>
        <v/>
      </c>
      <c r="D9" s="43"/>
      <c r="E9" s="41"/>
      <c r="F9" s="67"/>
      <c r="G9" s="68"/>
      <c r="H9" s="69"/>
      <c r="I9" s="44"/>
      <c r="J9" s="14" t="s">
        <v>36</v>
      </c>
      <c r="K9" s="48"/>
      <c r="L9" s="20" t="str">
        <f t="shared" si="0"/>
        <v/>
      </c>
      <c r="M9" s="55"/>
      <c r="N9" s="4"/>
      <c r="O9" s="4"/>
      <c r="P9" s="27"/>
      <c r="R9" s="25" t="str">
        <f t="shared" si="1"/>
        <v/>
      </c>
      <c r="S9" s="3" t="s">
        <v>19</v>
      </c>
      <c r="T9" s="3" t="s">
        <v>25</v>
      </c>
      <c r="U9" s="23" t="str">
        <f t="shared" si="2"/>
        <v/>
      </c>
      <c r="V9" s="22" t="str">
        <f t="shared" si="3"/>
        <v/>
      </c>
      <c r="W9" s="22" t="str">
        <f t="shared" si="4"/>
        <v/>
      </c>
      <c r="X9" s="22" t="str">
        <f t="shared" si="5"/>
        <v/>
      </c>
      <c r="Y9" s="22" t="str">
        <f t="shared" si="6"/>
        <v/>
      </c>
      <c r="Z9" s="22" t="str">
        <f t="shared" si="9"/>
        <v/>
      </c>
      <c r="AA9" s="3" t="str">
        <f t="shared" si="7"/>
        <v/>
      </c>
      <c r="AD9" s="3" t="s">
        <v>39</v>
      </c>
      <c r="AE9" s="31">
        <f t="shared" si="10"/>
        <v>44565</v>
      </c>
    </row>
    <row r="10" spans="2:34" s="3" customFormat="1" ht="60.75" customHeight="1" x14ac:dyDescent="0.15">
      <c r="B10" s="39"/>
      <c r="C10" s="35" t="str">
        <f t="shared" si="8"/>
        <v/>
      </c>
      <c r="D10" s="43"/>
      <c r="E10" s="41"/>
      <c r="F10" s="67"/>
      <c r="G10" s="68"/>
      <c r="H10" s="69"/>
      <c r="I10" s="44"/>
      <c r="J10" s="14" t="s">
        <v>36</v>
      </c>
      <c r="K10" s="48"/>
      <c r="L10" s="20" t="str">
        <f t="shared" si="0"/>
        <v/>
      </c>
      <c r="M10" s="55"/>
      <c r="N10" s="4"/>
      <c r="O10" s="4"/>
      <c r="P10" s="27"/>
      <c r="R10" s="25" t="str">
        <f t="shared" si="1"/>
        <v/>
      </c>
      <c r="S10" s="3" t="s">
        <v>19</v>
      </c>
      <c r="T10" s="3" t="s">
        <v>26</v>
      </c>
      <c r="U10" s="23" t="str">
        <f t="shared" si="2"/>
        <v/>
      </c>
      <c r="V10" s="22" t="str">
        <f t="shared" si="3"/>
        <v/>
      </c>
      <c r="W10" s="22" t="str">
        <f t="shared" si="4"/>
        <v/>
      </c>
      <c r="X10" s="22" t="str">
        <f t="shared" si="5"/>
        <v/>
      </c>
      <c r="Y10" s="22" t="str">
        <f t="shared" si="6"/>
        <v/>
      </c>
      <c r="Z10" s="22" t="str">
        <f t="shared" si="9"/>
        <v/>
      </c>
      <c r="AA10" s="3" t="str">
        <f t="shared" si="7"/>
        <v/>
      </c>
      <c r="AD10" s="3" t="s">
        <v>39</v>
      </c>
      <c r="AE10" s="31">
        <f t="shared" si="10"/>
        <v>44566</v>
      </c>
    </row>
    <row r="11" spans="2:34" s="3" customFormat="1" ht="60.75" customHeight="1" x14ac:dyDescent="0.15">
      <c r="B11" s="39"/>
      <c r="C11" s="35" t="str">
        <f t="shared" si="8"/>
        <v/>
      </c>
      <c r="D11" s="43"/>
      <c r="E11" s="41"/>
      <c r="F11" s="67"/>
      <c r="G11" s="68"/>
      <c r="H11" s="69"/>
      <c r="I11" s="44"/>
      <c r="J11" s="14" t="s">
        <v>36</v>
      </c>
      <c r="K11" s="48"/>
      <c r="L11" s="20" t="str">
        <f t="shared" si="0"/>
        <v/>
      </c>
      <c r="M11" s="55"/>
      <c r="N11" s="4"/>
      <c r="O11" s="4"/>
      <c r="P11" s="27"/>
      <c r="R11" s="25" t="str">
        <f t="shared" si="1"/>
        <v/>
      </c>
      <c r="S11" s="3" t="s">
        <v>19</v>
      </c>
      <c r="T11" s="3" t="s">
        <v>27</v>
      </c>
      <c r="U11" s="23" t="str">
        <f t="shared" si="2"/>
        <v/>
      </c>
      <c r="V11" s="22" t="str">
        <f t="shared" si="3"/>
        <v/>
      </c>
      <c r="W11" s="22" t="str">
        <f t="shared" si="4"/>
        <v/>
      </c>
      <c r="X11" s="22" t="str">
        <f t="shared" si="5"/>
        <v/>
      </c>
      <c r="Y11" s="22" t="str">
        <f t="shared" si="6"/>
        <v/>
      </c>
      <c r="Z11" s="22" t="str">
        <f t="shared" si="9"/>
        <v/>
      </c>
      <c r="AA11" s="3" t="str">
        <f t="shared" si="7"/>
        <v/>
      </c>
      <c r="AD11" s="3" t="s">
        <v>39</v>
      </c>
      <c r="AE11" s="31">
        <f t="shared" si="10"/>
        <v>44567</v>
      </c>
    </row>
    <row r="12" spans="2:34" s="3" customFormat="1" ht="60.75" customHeight="1" x14ac:dyDescent="0.15">
      <c r="B12" s="39"/>
      <c r="C12" s="35" t="str">
        <f t="shared" si="8"/>
        <v/>
      </c>
      <c r="D12" s="43"/>
      <c r="E12" s="41"/>
      <c r="F12" s="67"/>
      <c r="G12" s="68"/>
      <c r="H12" s="69"/>
      <c r="I12" s="44"/>
      <c r="J12" s="14" t="s">
        <v>36</v>
      </c>
      <c r="K12" s="48"/>
      <c r="L12" s="20" t="str">
        <f t="shared" si="0"/>
        <v/>
      </c>
      <c r="M12" s="55"/>
      <c r="N12" s="4"/>
      <c r="O12" s="4"/>
      <c r="P12" s="27"/>
      <c r="R12" s="25" t="str">
        <f t="shared" si="1"/>
        <v/>
      </c>
      <c r="S12" s="3" t="s">
        <v>19</v>
      </c>
      <c r="T12" s="3" t="s">
        <v>28</v>
      </c>
      <c r="U12" s="23" t="str">
        <f t="shared" si="2"/>
        <v/>
      </c>
      <c r="V12" s="22" t="str">
        <f t="shared" si="3"/>
        <v/>
      </c>
      <c r="W12" s="22" t="str">
        <f t="shared" si="4"/>
        <v/>
      </c>
      <c r="X12" s="22" t="str">
        <f t="shared" si="5"/>
        <v/>
      </c>
      <c r="Y12" s="22" t="str">
        <f t="shared" si="6"/>
        <v/>
      </c>
      <c r="Z12" s="22" t="str">
        <f t="shared" si="9"/>
        <v/>
      </c>
      <c r="AA12" s="3" t="str">
        <f t="shared" si="7"/>
        <v/>
      </c>
      <c r="AD12" s="3" t="s">
        <v>39</v>
      </c>
      <c r="AE12" s="31">
        <f t="shared" si="10"/>
        <v>44568</v>
      </c>
    </row>
    <row r="13" spans="2:34" s="3" customFormat="1" ht="60.75" customHeight="1" x14ac:dyDescent="0.15">
      <c r="B13" s="39"/>
      <c r="C13" s="35" t="str">
        <f t="shared" si="8"/>
        <v/>
      </c>
      <c r="D13" s="43"/>
      <c r="E13" s="41"/>
      <c r="F13" s="67"/>
      <c r="G13" s="68"/>
      <c r="H13" s="69"/>
      <c r="I13" s="44"/>
      <c r="J13" s="14" t="s">
        <v>36</v>
      </c>
      <c r="K13" s="48"/>
      <c r="L13" s="20" t="str">
        <f t="shared" si="0"/>
        <v/>
      </c>
      <c r="M13" s="55"/>
      <c r="N13" s="4"/>
      <c r="O13" s="4"/>
      <c r="P13" s="27"/>
      <c r="R13" s="25" t="str">
        <f t="shared" si="1"/>
        <v/>
      </c>
      <c r="S13" s="3" t="s">
        <v>19</v>
      </c>
      <c r="T13" s="3" t="s">
        <v>56</v>
      </c>
      <c r="U13" s="23" t="str">
        <f t="shared" si="2"/>
        <v/>
      </c>
      <c r="V13" s="22" t="str">
        <f t="shared" si="3"/>
        <v/>
      </c>
      <c r="W13" s="22" t="str">
        <f t="shared" si="4"/>
        <v/>
      </c>
      <c r="X13" s="22" t="str">
        <f t="shared" si="5"/>
        <v/>
      </c>
      <c r="Y13" s="22" t="str">
        <f t="shared" si="6"/>
        <v/>
      </c>
      <c r="Z13" s="22" t="str">
        <f t="shared" si="9"/>
        <v/>
      </c>
      <c r="AA13" s="3" t="str">
        <f t="shared" si="7"/>
        <v/>
      </c>
      <c r="AD13" s="3" t="s">
        <v>39</v>
      </c>
      <c r="AE13" s="31">
        <f t="shared" si="10"/>
        <v>44569</v>
      </c>
    </row>
    <row r="14" spans="2:34" s="3" customFormat="1" ht="60.75" customHeight="1" x14ac:dyDescent="0.15">
      <c r="B14" s="39"/>
      <c r="C14" s="35" t="str">
        <f t="shared" si="8"/>
        <v/>
      </c>
      <c r="D14" s="43"/>
      <c r="E14" s="41"/>
      <c r="F14" s="67"/>
      <c r="G14" s="68"/>
      <c r="H14" s="69"/>
      <c r="I14" s="44"/>
      <c r="J14" s="14" t="s">
        <v>36</v>
      </c>
      <c r="K14" s="48"/>
      <c r="L14" s="20" t="str">
        <f t="shared" si="0"/>
        <v/>
      </c>
      <c r="M14" s="55"/>
      <c r="N14" s="4"/>
      <c r="O14" s="4"/>
      <c r="P14" s="27"/>
      <c r="R14" s="25" t="str">
        <f t="shared" si="1"/>
        <v/>
      </c>
      <c r="S14" s="3" t="s">
        <v>20</v>
      </c>
      <c r="T14" s="3" t="s">
        <v>29</v>
      </c>
      <c r="U14" s="23" t="str">
        <f t="shared" si="2"/>
        <v/>
      </c>
      <c r="V14" s="22" t="str">
        <f t="shared" si="3"/>
        <v/>
      </c>
      <c r="W14" s="22" t="str">
        <f t="shared" si="4"/>
        <v/>
      </c>
      <c r="X14" s="22" t="str">
        <f t="shared" si="5"/>
        <v/>
      </c>
      <c r="Y14" s="22" t="str">
        <f t="shared" si="6"/>
        <v/>
      </c>
      <c r="Z14" s="22" t="str">
        <f t="shared" si="9"/>
        <v/>
      </c>
      <c r="AA14" s="3" t="str">
        <f t="shared" si="7"/>
        <v/>
      </c>
      <c r="AD14" s="3" t="s">
        <v>40</v>
      </c>
      <c r="AE14" s="31">
        <f t="shared" si="10"/>
        <v>44570</v>
      </c>
    </row>
    <row r="15" spans="2:34" s="3" customFormat="1" ht="60.75" customHeight="1" x14ac:dyDescent="0.15">
      <c r="B15" s="39"/>
      <c r="C15" s="35" t="str">
        <f t="shared" si="8"/>
        <v/>
      </c>
      <c r="D15" s="43"/>
      <c r="E15" s="41"/>
      <c r="F15" s="67"/>
      <c r="G15" s="68"/>
      <c r="H15" s="69"/>
      <c r="I15" s="44"/>
      <c r="J15" s="14" t="s">
        <v>36</v>
      </c>
      <c r="K15" s="48"/>
      <c r="L15" s="20" t="str">
        <f t="shared" si="0"/>
        <v/>
      </c>
      <c r="M15" s="55"/>
      <c r="N15" s="4"/>
      <c r="O15" s="4"/>
      <c r="P15" s="27"/>
      <c r="R15" s="25" t="str">
        <f t="shared" si="1"/>
        <v/>
      </c>
      <c r="T15" s="3" t="s">
        <v>30</v>
      </c>
      <c r="U15" s="23" t="str">
        <f t="shared" si="2"/>
        <v/>
      </c>
      <c r="V15" s="22" t="str">
        <f t="shared" si="3"/>
        <v/>
      </c>
      <c r="W15" s="22" t="str">
        <f t="shared" si="4"/>
        <v/>
      </c>
      <c r="X15" s="22" t="str">
        <f t="shared" si="5"/>
        <v/>
      </c>
      <c r="Y15" s="22" t="str">
        <f t="shared" si="6"/>
        <v/>
      </c>
      <c r="Z15" s="22" t="str">
        <f t="shared" si="9"/>
        <v/>
      </c>
      <c r="AA15" s="3" t="str">
        <f t="shared" si="7"/>
        <v/>
      </c>
      <c r="AD15" s="3" t="s">
        <v>41</v>
      </c>
      <c r="AE15" s="31">
        <f t="shared" si="10"/>
        <v>44571</v>
      </c>
    </row>
    <row r="16" spans="2:34" s="3" customFormat="1" ht="60.75" customHeight="1" x14ac:dyDescent="0.15">
      <c r="B16" s="39"/>
      <c r="C16" s="35" t="str">
        <f t="shared" si="8"/>
        <v/>
      </c>
      <c r="D16" s="43"/>
      <c r="E16" s="41"/>
      <c r="F16" s="67"/>
      <c r="G16" s="68"/>
      <c r="H16" s="69"/>
      <c r="I16" s="44"/>
      <c r="J16" s="14" t="s">
        <v>36</v>
      </c>
      <c r="K16" s="48"/>
      <c r="L16" s="20" t="str">
        <f t="shared" si="0"/>
        <v/>
      </c>
      <c r="M16" s="55"/>
      <c r="N16" s="4"/>
      <c r="O16" s="4"/>
      <c r="P16" s="27"/>
      <c r="R16" s="25" t="str">
        <f t="shared" si="1"/>
        <v/>
      </c>
      <c r="U16" s="23" t="str">
        <f t="shared" si="2"/>
        <v/>
      </c>
      <c r="V16" s="22" t="str">
        <f t="shared" si="3"/>
        <v/>
      </c>
      <c r="W16" s="22" t="str">
        <f t="shared" si="4"/>
        <v/>
      </c>
      <c r="X16" s="22" t="str">
        <f t="shared" si="5"/>
        <v/>
      </c>
      <c r="Y16" s="22" t="str">
        <f t="shared" si="6"/>
        <v/>
      </c>
      <c r="Z16" s="22" t="str">
        <f t="shared" si="9"/>
        <v/>
      </c>
      <c r="AA16" s="3" t="str">
        <f t="shared" si="7"/>
        <v/>
      </c>
      <c r="AD16" s="3" t="s">
        <v>42</v>
      </c>
      <c r="AE16" s="31">
        <f t="shared" si="10"/>
        <v>44572</v>
      </c>
    </row>
    <row r="17" spans="2:31" s="3" customFormat="1" ht="60.75" customHeight="1" thickBot="1" x14ac:dyDescent="0.2">
      <c r="B17" s="40"/>
      <c r="C17" s="36" t="str">
        <f t="shared" si="8"/>
        <v/>
      </c>
      <c r="D17" s="45"/>
      <c r="E17" s="45"/>
      <c r="F17" s="70"/>
      <c r="G17" s="71"/>
      <c r="H17" s="72"/>
      <c r="I17" s="46"/>
      <c r="J17" s="16" t="s">
        <v>36</v>
      </c>
      <c r="K17" s="49"/>
      <c r="L17" s="21" t="str">
        <f t="shared" si="0"/>
        <v/>
      </c>
      <c r="M17" s="56"/>
      <c r="N17" s="15"/>
      <c r="O17" s="15"/>
      <c r="P17" s="28"/>
      <c r="R17" s="25" t="str">
        <f t="shared" si="1"/>
        <v/>
      </c>
      <c r="U17" s="23" t="str">
        <f t="shared" si="2"/>
        <v/>
      </c>
      <c r="V17" s="22" t="str">
        <f t="shared" si="3"/>
        <v/>
      </c>
      <c r="W17" s="22" t="str">
        <f t="shared" si="4"/>
        <v/>
      </c>
      <c r="X17" s="22" t="str">
        <f t="shared" si="5"/>
        <v/>
      </c>
      <c r="Y17" s="22" t="str">
        <f t="shared" si="6"/>
        <v/>
      </c>
      <c r="Z17" s="22" t="str">
        <f t="shared" si="9"/>
        <v/>
      </c>
      <c r="AA17" s="3" t="str">
        <f t="shared" si="7"/>
        <v/>
      </c>
      <c r="AD17" s="3" t="s">
        <v>43</v>
      </c>
      <c r="AE17" s="31">
        <f t="shared" si="10"/>
        <v>44573</v>
      </c>
    </row>
    <row r="18" spans="2:31" s="3" customFormat="1" ht="8.25" customHeight="1" x14ac:dyDescent="0.15">
      <c r="B18" s="1"/>
      <c r="C18" s="1"/>
      <c r="D18" s="1"/>
      <c r="E18" s="1"/>
      <c r="F18" s="1"/>
      <c r="G18" s="1"/>
      <c r="H18" s="1"/>
      <c r="I18" s="1"/>
      <c r="J18" s="2"/>
      <c r="K18" s="2"/>
      <c r="L18" s="1"/>
      <c r="M18" s="1"/>
      <c r="N18" s="1"/>
      <c r="O18" s="1"/>
      <c r="P18" s="1"/>
      <c r="AD18" s="3" t="s">
        <v>2</v>
      </c>
      <c r="AE18" s="31">
        <f t="shared" si="10"/>
        <v>44574</v>
      </c>
    </row>
    <row r="19" spans="2:31" s="3" customFormat="1" x14ac:dyDescent="0.15">
      <c r="AE19" s="31">
        <f t="shared" si="10"/>
        <v>44575</v>
      </c>
    </row>
    <row r="20" spans="2:31" s="3" customFormat="1" x14ac:dyDescent="0.15">
      <c r="AE20" s="31">
        <f t="shared" si="10"/>
        <v>44576</v>
      </c>
    </row>
    <row r="21" spans="2:31" s="3" customFormat="1" x14ac:dyDescent="0.15">
      <c r="AE21" s="31">
        <f t="shared" si="10"/>
        <v>44577</v>
      </c>
    </row>
    <row r="22" spans="2:31" s="3" customFormat="1" x14ac:dyDescent="0.15">
      <c r="AE22" s="31">
        <f t="shared" si="10"/>
        <v>44578</v>
      </c>
    </row>
    <row r="23" spans="2:31" x14ac:dyDescent="0.15">
      <c r="AE23" s="31">
        <f t="shared" si="10"/>
        <v>44579</v>
      </c>
    </row>
    <row r="24" spans="2:31" x14ac:dyDescent="0.15">
      <c r="AE24" s="31">
        <f t="shared" si="10"/>
        <v>44580</v>
      </c>
    </row>
    <row r="25" spans="2:31" x14ac:dyDescent="0.15">
      <c r="AE25" s="31">
        <f t="shared" si="10"/>
        <v>44581</v>
      </c>
    </row>
    <row r="26" spans="2:31" x14ac:dyDescent="0.15">
      <c r="AE26" s="31">
        <f t="shared" si="10"/>
        <v>44582</v>
      </c>
    </row>
    <row r="27" spans="2:31" x14ac:dyDescent="0.15">
      <c r="AE27" s="31">
        <f t="shared" si="10"/>
        <v>44583</v>
      </c>
    </row>
    <row r="28" spans="2:31" x14ac:dyDescent="0.15">
      <c r="AE28" s="31">
        <f t="shared" si="10"/>
        <v>44584</v>
      </c>
    </row>
    <row r="29" spans="2:31" x14ac:dyDescent="0.15">
      <c r="AE29" s="31">
        <f t="shared" si="10"/>
        <v>44585</v>
      </c>
    </row>
    <row r="30" spans="2:31" x14ac:dyDescent="0.15">
      <c r="AE30" s="31">
        <f t="shared" si="10"/>
        <v>44586</v>
      </c>
    </row>
    <row r="31" spans="2:31" x14ac:dyDescent="0.15">
      <c r="AE31" s="31">
        <f t="shared" si="10"/>
        <v>44587</v>
      </c>
    </row>
    <row r="32" spans="2:31" x14ac:dyDescent="0.15">
      <c r="AE32" s="31">
        <f t="shared" si="10"/>
        <v>44588</v>
      </c>
    </row>
    <row r="33" spans="31:31" x14ac:dyDescent="0.15">
      <c r="AE33" s="31">
        <f t="shared" si="10"/>
        <v>44589</v>
      </c>
    </row>
    <row r="34" spans="31:31" x14ac:dyDescent="0.15">
      <c r="AE34" s="31">
        <f t="shared" si="10"/>
        <v>44590</v>
      </c>
    </row>
    <row r="35" spans="31:31" x14ac:dyDescent="0.15">
      <c r="AE35" s="31">
        <f t="shared" si="10"/>
        <v>44591</v>
      </c>
    </row>
    <row r="36" spans="31:31" x14ac:dyDescent="0.15">
      <c r="AE36" s="31">
        <f t="shared" si="10"/>
        <v>44592</v>
      </c>
    </row>
    <row r="37" spans="31:31" x14ac:dyDescent="0.15">
      <c r="AE37" s="31"/>
    </row>
    <row r="38" spans="31:31" x14ac:dyDescent="0.15">
      <c r="AE38" s="31"/>
    </row>
    <row r="39" spans="31:31" x14ac:dyDescent="0.15">
      <c r="AE39" s="31"/>
    </row>
    <row r="40" spans="31:31" x14ac:dyDescent="0.15">
      <c r="AE40" s="31"/>
    </row>
    <row r="41" spans="31:31" x14ac:dyDescent="0.15">
      <c r="AE41" s="31"/>
    </row>
    <row r="42" spans="31:31" x14ac:dyDescent="0.15">
      <c r="AE42" s="30"/>
    </row>
  </sheetData>
  <sheetProtection sheet="1" objects="1" scenarios="1" formatCells="0"/>
  <mergeCells count="17">
    <mergeCell ref="F12:H12"/>
    <mergeCell ref="B1:P1"/>
    <mergeCell ref="D3:E3"/>
    <mergeCell ref="N3:P3"/>
    <mergeCell ref="F5:H5"/>
    <mergeCell ref="I5:L5"/>
    <mergeCell ref="F6:H6"/>
    <mergeCell ref="F7:H7"/>
    <mergeCell ref="F8:H8"/>
    <mergeCell ref="F9:H9"/>
    <mergeCell ref="F10:H10"/>
    <mergeCell ref="F11:H11"/>
    <mergeCell ref="F13:H13"/>
    <mergeCell ref="F14:H14"/>
    <mergeCell ref="F15:H15"/>
    <mergeCell ref="F16:H16"/>
    <mergeCell ref="F17:H17"/>
  </mergeCells>
  <phoneticPr fontId="1"/>
  <conditionalFormatting sqref="P6">
    <cfRule type="expression" dxfId="47" priority="16" stopIfTrue="1">
      <formula>$AA$6="○"</formula>
    </cfRule>
  </conditionalFormatting>
  <conditionalFormatting sqref="O6">
    <cfRule type="expression" dxfId="46" priority="15" stopIfTrue="1">
      <formula>$AA$6="○"</formula>
    </cfRule>
  </conditionalFormatting>
  <conditionalFormatting sqref="B6:D6 F6:N6">
    <cfRule type="expression" dxfId="45" priority="14" stopIfTrue="1">
      <formula>$AA$6="○"</formula>
    </cfRule>
  </conditionalFormatting>
  <conditionalFormatting sqref="B13:D13 F13:P13">
    <cfRule type="expression" dxfId="44" priority="13" stopIfTrue="1">
      <formula>$AA$13="○"</formula>
    </cfRule>
  </conditionalFormatting>
  <conditionalFormatting sqref="B14:D14 F14:P14">
    <cfRule type="expression" dxfId="43" priority="12" stopIfTrue="1">
      <formula>$AA$14="○"</formula>
    </cfRule>
  </conditionalFormatting>
  <conditionalFormatting sqref="B15:D15 F15:P15">
    <cfRule type="expression" dxfId="42" priority="11" stopIfTrue="1">
      <formula>$AA$15="○"</formula>
    </cfRule>
  </conditionalFormatting>
  <conditionalFormatting sqref="B16:D16 F16:P16">
    <cfRule type="expression" dxfId="41" priority="10" stopIfTrue="1">
      <formula>$AA$16="○"</formula>
    </cfRule>
  </conditionalFormatting>
  <conditionalFormatting sqref="B17:D17 F17:P17">
    <cfRule type="expression" dxfId="40" priority="9" stopIfTrue="1">
      <formula>$AA$17="○"</formula>
    </cfRule>
  </conditionalFormatting>
  <conditionalFormatting sqref="B12:D12 F12:P12">
    <cfRule type="expression" dxfId="39" priority="8" stopIfTrue="1">
      <formula>$AA$13="○"</formula>
    </cfRule>
  </conditionalFormatting>
  <conditionalFormatting sqref="B11:D11 F11:P11">
    <cfRule type="expression" dxfId="38" priority="7" stopIfTrue="1">
      <formula>$AA$13="○"</formula>
    </cfRule>
  </conditionalFormatting>
  <conditionalFormatting sqref="B10:D10 F10:P10">
    <cfRule type="expression" dxfId="37" priority="6" stopIfTrue="1">
      <formula>$AA$13="○"</formula>
    </cfRule>
  </conditionalFormatting>
  <conditionalFormatting sqref="B9:D9 F9:P9">
    <cfRule type="expression" dxfId="36" priority="5" stopIfTrue="1">
      <formula>$AA$13="○"</formula>
    </cfRule>
  </conditionalFormatting>
  <conditionalFormatting sqref="B8:D8 F8:P8">
    <cfRule type="expression" dxfId="35" priority="4" stopIfTrue="1">
      <formula>$AA$13="○"</formula>
    </cfRule>
  </conditionalFormatting>
  <conditionalFormatting sqref="B7:D7 F7:P7">
    <cfRule type="expression" dxfId="34" priority="3" stopIfTrue="1">
      <formula>$AA$13="○"</formula>
    </cfRule>
  </conditionalFormatting>
  <conditionalFormatting sqref="E6">
    <cfRule type="expression" dxfId="33" priority="2" stopIfTrue="1">
      <formula>$AA$6="○"</formula>
    </cfRule>
  </conditionalFormatting>
  <conditionalFormatting sqref="E7:E17">
    <cfRule type="expression" dxfId="32" priority="1" stopIfTrue="1">
      <formula>$AA$6="○"</formula>
    </cfRule>
  </conditionalFormatting>
  <dataValidations count="5">
    <dataValidation imeMode="on" allowBlank="1" showInputMessage="1" showErrorMessage="1" sqref="F6:H17 M6:M17" xr:uid="{00000000-0002-0000-0A00-000000000000}"/>
    <dataValidation type="list" imeMode="off" allowBlank="1" showInputMessage="1" showErrorMessage="1" sqref="B6:B17" xr:uid="{00000000-0002-0000-0A00-000001000000}">
      <formula1>$AE$6:$AE$36</formula1>
    </dataValidation>
    <dataValidation imeMode="off" allowBlank="1" showInputMessage="1" showErrorMessage="1" sqref="G3" xr:uid="{00000000-0002-0000-0A00-000002000000}"/>
    <dataValidation type="list" allowBlank="1" showInputMessage="1" sqref="D6:D17" xr:uid="{00000000-0002-0000-0A00-000003000000}">
      <formula1>$S$6:$S$14</formula1>
    </dataValidation>
    <dataValidation type="list" allowBlank="1" showInputMessage="1" showErrorMessage="1" sqref="E6:E17" xr:uid="{00000000-0002-0000-0A00-000004000000}">
      <formula1>$T$6:$T$15</formula1>
    </dataValidation>
  </dataValidations>
  <pageMargins left="0.59055118110236227" right="0.59055118110236227" top="0.78740157480314965" bottom="0.39370078740157483" header="0.51181102362204722" footer="0.51181102362204722"/>
  <pageSetup paperSize="9" scale="91" orientation="landscape" blackAndWhite="1" r:id="rId1"/>
  <headerFooter alignWithMargins="0">
    <oddHeader>&amp;R様式３</oddHeader>
    <oddFooter>&amp;L&amp;G</oddFooter>
  </headerFooter>
  <rowBreaks count="1" manualBreakCount="1">
    <brk id="11" max="16" man="1"/>
  </rowBreaks>
  <ignoredErrors>
    <ignoredError sqref="D3" unlockedFormula="1"/>
  </ignoredErrors>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H42"/>
  <sheetViews>
    <sheetView view="pageBreakPreview" zoomScale="90" zoomScaleNormal="100" zoomScaleSheetLayoutView="90" workbookViewId="0">
      <selection activeCell="B6" sqref="B6"/>
    </sheetView>
  </sheetViews>
  <sheetFormatPr defaultRowHeight="13.5" x14ac:dyDescent="0.15"/>
  <cols>
    <col min="1" max="1" width="1" customWidth="1"/>
    <col min="2" max="3" width="5.25" style="17" customWidth="1"/>
    <col min="4" max="4" width="11.875" style="17" customWidth="1"/>
    <col min="5" max="5" width="15.875" style="17" customWidth="1"/>
    <col min="6" max="6" width="6.875" style="17" customWidth="1"/>
    <col min="7" max="7" width="13.875" style="17" customWidth="1"/>
    <col min="8" max="8" width="12" style="17" customWidth="1"/>
    <col min="9" max="9" width="7.375" style="17" customWidth="1"/>
    <col min="10" max="10" width="3.375" style="18" customWidth="1"/>
    <col min="11" max="11" width="6.25" style="18" customWidth="1"/>
    <col min="12" max="12" width="8.75" style="17" customWidth="1"/>
    <col min="13" max="13" width="16.25" style="17" customWidth="1"/>
    <col min="14" max="15" width="9.125" style="17" customWidth="1"/>
    <col min="16" max="16" width="15.5" style="17" customWidth="1"/>
    <col min="17" max="17" width="1.625" customWidth="1"/>
    <col min="18" max="18" width="80.875" bestFit="1" customWidth="1"/>
    <col min="20" max="20" width="13.25" bestFit="1" customWidth="1"/>
    <col min="21" max="26" width="12.5" customWidth="1"/>
    <col min="31" max="31" width="12.5" bestFit="1" customWidth="1"/>
  </cols>
  <sheetData>
    <row r="1" spans="2:34" s="3" customFormat="1" ht="17.25" x14ac:dyDescent="0.15">
      <c r="B1" s="63" t="str">
        <f>"令和"&amp;T2&amp;"年"&amp;U2&amp;"月分教員特殊業務整理簿"</f>
        <v>令和4年2月分教員特殊業務整理簿</v>
      </c>
      <c r="C1" s="63"/>
      <c r="D1" s="63"/>
      <c r="E1" s="63"/>
      <c r="F1" s="63"/>
      <c r="G1" s="63"/>
      <c r="H1" s="63"/>
      <c r="I1" s="63"/>
      <c r="J1" s="63"/>
      <c r="K1" s="63"/>
      <c r="L1" s="63"/>
      <c r="M1" s="63"/>
      <c r="N1" s="63"/>
      <c r="O1" s="63"/>
      <c r="P1" s="63"/>
    </row>
    <row r="2" spans="2:34" s="3" customFormat="1" ht="21" customHeight="1" x14ac:dyDescent="0.15">
      <c r="B2" s="1"/>
      <c r="C2" s="1"/>
      <c r="D2" s="1"/>
      <c r="E2" s="1"/>
      <c r="F2" s="1"/>
      <c r="G2" s="1"/>
      <c r="H2" s="1"/>
      <c r="I2" s="1"/>
      <c r="J2" s="2"/>
      <c r="K2" s="2"/>
      <c r="L2" s="1"/>
      <c r="M2" s="1"/>
      <c r="N2" s="1"/>
      <c r="O2" s="1"/>
      <c r="P2" s="1"/>
      <c r="R2" s="29">
        <f>AE6</f>
        <v>44593</v>
      </c>
      <c r="S2" s="3">
        <f>YEAR(R2)</f>
        <v>2022</v>
      </c>
      <c r="T2" s="3">
        <f>S2-2018</f>
        <v>4</v>
      </c>
      <c r="U2" s="3">
        <f>MONTH(R2)</f>
        <v>2</v>
      </c>
    </row>
    <row r="3" spans="2:34" s="3" customFormat="1" ht="27.75" customHeight="1" x14ac:dyDescent="0.15">
      <c r="B3" s="4" t="s">
        <v>0</v>
      </c>
      <c r="C3" s="5"/>
      <c r="D3" s="73">
        <f>基本事項入力シート!B4</f>
        <v>0</v>
      </c>
      <c r="E3" s="74"/>
      <c r="F3" s="6" t="s">
        <v>1</v>
      </c>
      <c r="G3" s="33">
        <f>基本事項入力シート!B5</f>
        <v>0</v>
      </c>
      <c r="H3" s="1"/>
      <c r="I3" s="1"/>
      <c r="J3" s="2"/>
      <c r="K3" s="2"/>
      <c r="L3" s="1"/>
      <c r="M3" s="7"/>
      <c r="N3" s="78">
        <f>基本事項入力シート!B6</f>
        <v>0</v>
      </c>
      <c r="O3" s="78"/>
      <c r="P3" s="78"/>
    </row>
    <row r="4" spans="2:34" s="3" customFormat="1" ht="9.75" customHeight="1" thickBot="1" x14ac:dyDescent="0.2">
      <c r="B4" s="1"/>
      <c r="C4" s="1"/>
      <c r="D4" s="1"/>
      <c r="E4" s="1"/>
      <c r="F4" s="1"/>
      <c r="G4" s="1"/>
      <c r="H4" s="1"/>
      <c r="I4" s="1"/>
      <c r="J4" s="2"/>
      <c r="K4" s="2"/>
      <c r="L4" s="1"/>
      <c r="M4" s="1"/>
      <c r="N4" s="1"/>
      <c r="O4" s="1"/>
      <c r="P4" s="1"/>
    </row>
    <row r="5" spans="2:34" s="3" customFormat="1" ht="30" customHeight="1" thickBot="1" x14ac:dyDescent="0.2">
      <c r="B5" s="8" t="s">
        <v>2</v>
      </c>
      <c r="C5" s="9" t="s">
        <v>3</v>
      </c>
      <c r="D5" s="9" t="s">
        <v>4</v>
      </c>
      <c r="E5" s="9" t="s">
        <v>5</v>
      </c>
      <c r="F5" s="75" t="s">
        <v>6</v>
      </c>
      <c r="G5" s="76"/>
      <c r="H5" s="77"/>
      <c r="I5" s="75" t="s">
        <v>7</v>
      </c>
      <c r="J5" s="76"/>
      <c r="K5" s="76"/>
      <c r="L5" s="77"/>
      <c r="M5" s="9" t="s">
        <v>8</v>
      </c>
      <c r="N5" s="10" t="s">
        <v>9</v>
      </c>
      <c r="O5" s="10" t="s">
        <v>10</v>
      </c>
      <c r="P5" s="11" t="s">
        <v>11</v>
      </c>
      <c r="R5" s="3" t="s">
        <v>34</v>
      </c>
      <c r="S5" s="3" t="s">
        <v>17</v>
      </c>
      <c r="T5" s="3" t="s">
        <v>21</v>
      </c>
      <c r="U5" s="24" t="s">
        <v>32</v>
      </c>
      <c r="V5" s="24"/>
      <c r="W5" s="24" t="s">
        <v>31</v>
      </c>
      <c r="X5" s="24"/>
      <c r="Y5" s="22" t="s">
        <v>33</v>
      </c>
      <c r="Z5" s="22"/>
      <c r="AA5" s="3" t="s">
        <v>35</v>
      </c>
      <c r="AD5" s="3" t="s">
        <v>37</v>
      </c>
    </row>
    <row r="6" spans="2:34" s="3" customFormat="1" ht="60.75" customHeight="1" x14ac:dyDescent="0.15">
      <c r="B6" s="38"/>
      <c r="C6" s="34" t="str">
        <f>IF(ISBLANK(B6),"",B6)</f>
        <v/>
      </c>
      <c r="D6" s="41"/>
      <c r="E6" s="41"/>
      <c r="F6" s="64"/>
      <c r="G6" s="65"/>
      <c r="H6" s="66"/>
      <c r="I6" s="42"/>
      <c r="J6" s="12" t="s">
        <v>12</v>
      </c>
      <c r="K6" s="47"/>
      <c r="L6" s="19" t="str">
        <f t="shared" ref="L6:L17" si="0">IF(ISBLANK(I6),"",K6-I6)</f>
        <v/>
      </c>
      <c r="M6" s="54"/>
      <c r="N6" s="13"/>
      <c r="O6" s="13"/>
      <c r="P6" s="26"/>
      <c r="R6" s="25" t="str">
        <f t="shared" ref="R6:R17" si="1">V6&amp;X6&amp;Z6</f>
        <v/>
      </c>
      <c r="S6" s="3" t="s">
        <v>18</v>
      </c>
      <c r="T6" s="3" t="s">
        <v>22</v>
      </c>
      <c r="U6" s="23" t="str">
        <f t="shared" ref="U6:U17" si="2">IF(E6="部活動２",L6,"")</f>
        <v/>
      </c>
      <c r="V6" s="22" t="str">
        <f t="shared" ref="V6:V17" si="3">IF(E6="部活動２",IF(AND(U6&gt;=0.0827,U6&lt;=0.166),"","区分が「部活動２」の場合に従事時間が2時間未満または4時間以上になっています。"),"")</f>
        <v/>
      </c>
      <c r="W6" s="22" t="str">
        <f t="shared" ref="W6:W17" si="4">IF($E6="部活動４",$L6,"")</f>
        <v/>
      </c>
      <c r="X6" s="22" t="str">
        <f t="shared" ref="X6:X17" si="5">IF(W6&lt;0.1666,"区分が「部活動４」の場合に従事時間が4時間以上ありません。","")</f>
        <v/>
      </c>
      <c r="Y6" s="22" t="str">
        <f t="shared" ref="Y6:Y17" si="6">IF($E6="対外運動等",$L6,"")</f>
        <v/>
      </c>
      <c r="Z6" s="22" t="str">
        <f>IF(Y6&lt;0.3125,"区分が「対外運動等」の場合に従事時間が7時間30分以上ありません。","")</f>
        <v/>
      </c>
      <c r="AA6" s="3" t="str">
        <f t="shared" ref="AA6:AA17" si="7">IF(R6="","","○")</f>
        <v/>
      </c>
      <c r="AD6" s="3" t="s">
        <v>38</v>
      </c>
      <c r="AE6" s="31">
        <f>'1月'!AE36+1</f>
        <v>44593</v>
      </c>
      <c r="AG6" s="29"/>
      <c r="AH6" s="29"/>
    </row>
    <row r="7" spans="2:34" s="3" customFormat="1" ht="60.75" customHeight="1" x14ac:dyDescent="0.15">
      <c r="B7" s="39"/>
      <c r="C7" s="35" t="str">
        <f t="shared" ref="C7:C17" si="8">IF(ISBLANK(B7),"",B7)</f>
        <v/>
      </c>
      <c r="D7" s="43"/>
      <c r="E7" s="41"/>
      <c r="F7" s="67"/>
      <c r="G7" s="68"/>
      <c r="H7" s="69"/>
      <c r="I7" s="44"/>
      <c r="J7" s="14" t="s">
        <v>36</v>
      </c>
      <c r="K7" s="48"/>
      <c r="L7" s="20" t="str">
        <f t="shared" si="0"/>
        <v/>
      </c>
      <c r="M7" s="55"/>
      <c r="N7" s="4"/>
      <c r="O7" s="4"/>
      <c r="P7" s="27"/>
      <c r="R7" s="25" t="str">
        <f t="shared" si="1"/>
        <v/>
      </c>
      <c r="S7" s="3" t="s">
        <v>19</v>
      </c>
      <c r="T7" s="3" t="s">
        <v>23</v>
      </c>
      <c r="U7" s="23" t="str">
        <f t="shared" si="2"/>
        <v/>
      </c>
      <c r="V7" s="22" t="str">
        <f t="shared" si="3"/>
        <v/>
      </c>
      <c r="W7" s="22" t="str">
        <f t="shared" si="4"/>
        <v/>
      </c>
      <c r="X7" s="22" t="str">
        <f t="shared" si="5"/>
        <v/>
      </c>
      <c r="Y7" s="22" t="str">
        <f t="shared" si="6"/>
        <v/>
      </c>
      <c r="Z7" s="22" t="str">
        <f t="shared" ref="Z7:Z17" si="9">IF(Y7&lt;0.3125,"区分が「対外運動等」の場合に従事時間が7時間30分以上ありません。","")</f>
        <v/>
      </c>
      <c r="AA7" s="3" t="str">
        <f t="shared" si="7"/>
        <v/>
      </c>
      <c r="AD7" s="3" t="s">
        <v>39</v>
      </c>
      <c r="AE7" s="31">
        <f>AE6+1</f>
        <v>44594</v>
      </c>
    </row>
    <row r="8" spans="2:34" s="3" customFormat="1" ht="60.75" customHeight="1" x14ac:dyDescent="0.15">
      <c r="B8" s="39"/>
      <c r="C8" s="35" t="str">
        <f t="shared" si="8"/>
        <v/>
      </c>
      <c r="D8" s="43"/>
      <c r="E8" s="41"/>
      <c r="F8" s="67"/>
      <c r="G8" s="68"/>
      <c r="H8" s="69"/>
      <c r="I8" s="44"/>
      <c r="J8" s="14" t="s">
        <v>36</v>
      </c>
      <c r="K8" s="48"/>
      <c r="L8" s="20" t="str">
        <f t="shared" si="0"/>
        <v/>
      </c>
      <c r="M8" s="55"/>
      <c r="N8" s="4"/>
      <c r="O8" s="4"/>
      <c r="P8" s="27"/>
      <c r="R8" s="25" t="str">
        <f t="shared" si="1"/>
        <v/>
      </c>
      <c r="S8" s="3" t="s">
        <v>19</v>
      </c>
      <c r="T8" s="3" t="s">
        <v>24</v>
      </c>
      <c r="U8" s="23" t="str">
        <f t="shared" si="2"/>
        <v/>
      </c>
      <c r="V8" s="22" t="str">
        <f t="shared" si="3"/>
        <v/>
      </c>
      <c r="W8" s="22" t="str">
        <f t="shared" si="4"/>
        <v/>
      </c>
      <c r="X8" s="22" t="str">
        <f t="shared" si="5"/>
        <v/>
      </c>
      <c r="Y8" s="22" t="str">
        <f t="shared" si="6"/>
        <v/>
      </c>
      <c r="Z8" s="22" t="str">
        <f t="shared" si="9"/>
        <v/>
      </c>
      <c r="AA8" s="3" t="str">
        <f t="shared" si="7"/>
        <v/>
      </c>
      <c r="AD8" s="3" t="s">
        <v>39</v>
      </c>
      <c r="AE8" s="31">
        <f t="shared" ref="AE8:AE34" si="10">AE7+1</f>
        <v>44595</v>
      </c>
    </row>
    <row r="9" spans="2:34" s="3" customFormat="1" ht="60.75" customHeight="1" x14ac:dyDescent="0.15">
      <c r="B9" s="39"/>
      <c r="C9" s="35" t="str">
        <f t="shared" si="8"/>
        <v/>
      </c>
      <c r="D9" s="43"/>
      <c r="E9" s="41"/>
      <c r="F9" s="67"/>
      <c r="G9" s="68"/>
      <c r="H9" s="69"/>
      <c r="I9" s="44"/>
      <c r="J9" s="14" t="s">
        <v>36</v>
      </c>
      <c r="K9" s="48"/>
      <c r="L9" s="20" t="str">
        <f t="shared" si="0"/>
        <v/>
      </c>
      <c r="M9" s="55"/>
      <c r="N9" s="4"/>
      <c r="O9" s="4"/>
      <c r="P9" s="27"/>
      <c r="R9" s="25" t="str">
        <f t="shared" si="1"/>
        <v/>
      </c>
      <c r="S9" s="3" t="s">
        <v>19</v>
      </c>
      <c r="T9" s="3" t="s">
        <v>25</v>
      </c>
      <c r="U9" s="23" t="str">
        <f t="shared" si="2"/>
        <v/>
      </c>
      <c r="V9" s="22" t="str">
        <f t="shared" si="3"/>
        <v/>
      </c>
      <c r="W9" s="22" t="str">
        <f t="shared" si="4"/>
        <v/>
      </c>
      <c r="X9" s="22" t="str">
        <f t="shared" si="5"/>
        <v/>
      </c>
      <c r="Y9" s="22" t="str">
        <f t="shared" si="6"/>
        <v/>
      </c>
      <c r="Z9" s="22" t="str">
        <f t="shared" si="9"/>
        <v/>
      </c>
      <c r="AA9" s="3" t="str">
        <f t="shared" si="7"/>
        <v/>
      </c>
      <c r="AD9" s="3" t="s">
        <v>39</v>
      </c>
      <c r="AE9" s="31">
        <f t="shared" si="10"/>
        <v>44596</v>
      </c>
    </row>
    <row r="10" spans="2:34" s="3" customFormat="1" ht="60.75" customHeight="1" x14ac:dyDescent="0.15">
      <c r="B10" s="39"/>
      <c r="C10" s="35" t="str">
        <f t="shared" si="8"/>
        <v/>
      </c>
      <c r="D10" s="43"/>
      <c r="E10" s="41"/>
      <c r="F10" s="67"/>
      <c r="G10" s="68"/>
      <c r="H10" s="69"/>
      <c r="I10" s="44"/>
      <c r="J10" s="14" t="s">
        <v>36</v>
      </c>
      <c r="K10" s="48"/>
      <c r="L10" s="20" t="str">
        <f t="shared" si="0"/>
        <v/>
      </c>
      <c r="M10" s="55"/>
      <c r="N10" s="4"/>
      <c r="O10" s="4"/>
      <c r="P10" s="27"/>
      <c r="R10" s="25" t="str">
        <f t="shared" si="1"/>
        <v/>
      </c>
      <c r="S10" s="3" t="s">
        <v>19</v>
      </c>
      <c r="T10" s="3" t="s">
        <v>26</v>
      </c>
      <c r="U10" s="23" t="str">
        <f t="shared" si="2"/>
        <v/>
      </c>
      <c r="V10" s="22" t="str">
        <f t="shared" si="3"/>
        <v/>
      </c>
      <c r="W10" s="22" t="str">
        <f t="shared" si="4"/>
        <v/>
      </c>
      <c r="X10" s="22" t="str">
        <f t="shared" si="5"/>
        <v/>
      </c>
      <c r="Y10" s="22" t="str">
        <f t="shared" si="6"/>
        <v/>
      </c>
      <c r="Z10" s="22" t="str">
        <f t="shared" si="9"/>
        <v/>
      </c>
      <c r="AA10" s="3" t="str">
        <f t="shared" si="7"/>
        <v/>
      </c>
      <c r="AD10" s="3" t="s">
        <v>39</v>
      </c>
      <c r="AE10" s="31">
        <f t="shared" si="10"/>
        <v>44597</v>
      </c>
    </row>
    <row r="11" spans="2:34" s="3" customFormat="1" ht="60.75" customHeight="1" x14ac:dyDescent="0.15">
      <c r="B11" s="39"/>
      <c r="C11" s="35" t="str">
        <f t="shared" si="8"/>
        <v/>
      </c>
      <c r="D11" s="43"/>
      <c r="E11" s="41"/>
      <c r="F11" s="67"/>
      <c r="G11" s="68"/>
      <c r="H11" s="69"/>
      <c r="I11" s="44"/>
      <c r="J11" s="14" t="s">
        <v>36</v>
      </c>
      <c r="K11" s="48"/>
      <c r="L11" s="20" t="str">
        <f t="shared" si="0"/>
        <v/>
      </c>
      <c r="M11" s="55"/>
      <c r="N11" s="4"/>
      <c r="O11" s="4"/>
      <c r="P11" s="27"/>
      <c r="R11" s="25" t="str">
        <f t="shared" si="1"/>
        <v/>
      </c>
      <c r="S11" s="3" t="s">
        <v>19</v>
      </c>
      <c r="T11" s="3" t="s">
        <v>27</v>
      </c>
      <c r="U11" s="23" t="str">
        <f t="shared" si="2"/>
        <v/>
      </c>
      <c r="V11" s="22" t="str">
        <f t="shared" si="3"/>
        <v/>
      </c>
      <c r="W11" s="22" t="str">
        <f t="shared" si="4"/>
        <v/>
      </c>
      <c r="X11" s="22" t="str">
        <f t="shared" si="5"/>
        <v/>
      </c>
      <c r="Y11" s="22" t="str">
        <f t="shared" si="6"/>
        <v/>
      </c>
      <c r="Z11" s="22" t="str">
        <f t="shared" si="9"/>
        <v/>
      </c>
      <c r="AA11" s="3" t="str">
        <f t="shared" si="7"/>
        <v/>
      </c>
      <c r="AD11" s="3" t="s">
        <v>39</v>
      </c>
      <c r="AE11" s="31">
        <f t="shared" si="10"/>
        <v>44598</v>
      </c>
    </row>
    <row r="12" spans="2:34" s="3" customFormat="1" ht="60.75" customHeight="1" x14ac:dyDescent="0.15">
      <c r="B12" s="39"/>
      <c r="C12" s="35" t="str">
        <f t="shared" si="8"/>
        <v/>
      </c>
      <c r="D12" s="43"/>
      <c r="E12" s="41"/>
      <c r="F12" s="67"/>
      <c r="G12" s="68"/>
      <c r="H12" s="69"/>
      <c r="I12" s="44"/>
      <c r="J12" s="14" t="s">
        <v>36</v>
      </c>
      <c r="K12" s="48"/>
      <c r="L12" s="20" t="str">
        <f t="shared" si="0"/>
        <v/>
      </c>
      <c r="M12" s="55"/>
      <c r="N12" s="4"/>
      <c r="O12" s="4"/>
      <c r="P12" s="27"/>
      <c r="R12" s="25" t="str">
        <f t="shared" si="1"/>
        <v/>
      </c>
      <c r="S12" s="3" t="s">
        <v>19</v>
      </c>
      <c r="T12" s="3" t="s">
        <v>28</v>
      </c>
      <c r="U12" s="23" t="str">
        <f t="shared" si="2"/>
        <v/>
      </c>
      <c r="V12" s="22" t="str">
        <f t="shared" si="3"/>
        <v/>
      </c>
      <c r="W12" s="22" t="str">
        <f t="shared" si="4"/>
        <v/>
      </c>
      <c r="X12" s="22" t="str">
        <f t="shared" si="5"/>
        <v/>
      </c>
      <c r="Y12" s="22" t="str">
        <f t="shared" si="6"/>
        <v/>
      </c>
      <c r="Z12" s="22" t="str">
        <f t="shared" si="9"/>
        <v/>
      </c>
      <c r="AA12" s="3" t="str">
        <f t="shared" si="7"/>
        <v/>
      </c>
      <c r="AD12" s="3" t="s">
        <v>39</v>
      </c>
      <c r="AE12" s="31">
        <f t="shared" si="10"/>
        <v>44599</v>
      </c>
    </row>
    <row r="13" spans="2:34" s="3" customFormat="1" ht="60.75" customHeight="1" x14ac:dyDescent="0.15">
      <c r="B13" s="39"/>
      <c r="C13" s="35" t="str">
        <f t="shared" si="8"/>
        <v/>
      </c>
      <c r="D13" s="43"/>
      <c r="E13" s="41"/>
      <c r="F13" s="67"/>
      <c r="G13" s="68"/>
      <c r="H13" s="69"/>
      <c r="I13" s="44"/>
      <c r="J13" s="14" t="s">
        <v>36</v>
      </c>
      <c r="K13" s="48"/>
      <c r="L13" s="20" t="str">
        <f t="shared" si="0"/>
        <v/>
      </c>
      <c r="M13" s="55"/>
      <c r="N13" s="4"/>
      <c r="O13" s="4"/>
      <c r="P13" s="27"/>
      <c r="R13" s="25" t="str">
        <f t="shared" si="1"/>
        <v/>
      </c>
      <c r="S13" s="3" t="s">
        <v>19</v>
      </c>
      <c r="T13" s="3" t="s">
        <v>56</v>
      </c>
      <c r="U13" s="23" t="str">
        <f t="shared" si="2"/>
        <v/>
      </c>
      <c r="V13" s="22" t="str">
        <f t="shared" si="3"/>
        <v/>
      </c>
      <c r="W13" s="22" t="str">
        <f t="shared" si="4"/>
        <v/>
      </c>
      <c r="X13" s="22" t="str">
        <f t="shared" si="5"/>
        <v/>
      </c>
      <c r="Y13" s="22" t="str">
        <f t="shared" si="6"/>
        <v/>
      </c>
      <c r="Z13" s="22" t="str">
        <f t="shared" si="9"/>
        <v/>
      </c>
      <c r="AA13" s="3" t="str">
        <f t="shared" si="7"/>
        <v/>
      </c>
      <c r="AD13" s="3" t="s">
        <v>39</v>
      </c>
      <c r="AE13" s="31">
        <f t="shared" si="10"/>
        <v>44600</v>
      </c>
    </row>
    <row r="14" spans="2:34" s="3" customFormat="1" ht="60.75" customHeight="1" x14ac:dyDescent="0.15">
      <c r="B14" s="39"/>
      <c r="C14" s="35" t="str">
        <f t="shared" si="8"/>
        <v/>
      </c>
      <c r="D14" s="43"/>
      <c r="E14" s="41"/>
      <c r="F14" s="67"/>
      <c r="G14" s="68"/>
      <c r="H14" s="69"/>
      <c r="I14" s="44"/>
      <c r="J14" s="14" t="s">
        <v>36</v>
      </c>
      <c r="K14" s="48"/>
      <c r="L14" s="20" t="str">
        <f t="shared" si="0"/>
        <v/>
      </c>
      <c r="M14" s="55"/>
      <c r="N14" s="4"/>
      <c r="O14" s="4"/>
      <c r="P14" s="27"/>
      <c r="R14" s="25" t="str">
        <f t="shared" si="1"/>
        <v/>
      </c>
      <c r="S14" s="3" t="s">
        <v>20</v>
      </c>
      <c r="T14" s="3" t="s">
        <v>29</v>
      </c>
      <c r="U14" s="23" t="str">
        <f t="shared" si="2"/>
        <v/>
      </c>
      <c r="V14" s="22" t="str">
        <f t="shared" si="3"/>
        <v/>
      </c>
      <c r="W14" s="22" t="str">
        <f t="shared" si="4"/>
        <v/>
      </c>
      <c r="X14" s="22" t="str">
        <f t="shared" si="5"/>
        <v/>
      </c>
      <c r="Y14" s="22" t="str">
        <f t="shared" si="6"/>
        <v/>
      </c>
      <c r="Z14" s="22" t="str">
        <f t="shared" si="9"/>
        <v/>
      </c>
      <c r="AA14" s="3" t="str">
        <f t="shared" si="7"/>
        <v/>
      </c>
      <c r="AD14" s="3" t="s">
        <v>40</v>
      </c>
      <c r="AE14" s="31">
        <f t="shared" si="10"/>
        <v>44601</v>
      </c>
    </row>
    <row r="15" spans="2:34" s="3" customFormat="1" ht="60.75" customHeight="1" x14ac:dyDescent="0.15">
      <c r="B15" s="39"/>
      <c r="C15" s="35" t="str">
        <f t="shared" si="8"/>
        <v/>
      </c>
      <c r="D15" s="43"/>
      <c r="E15" s="41"/>
      <c r="F15" s="67"/>
      <c r="G15" s="68"/>
      <c r="H15" s="69"/>
      <c r="I15" s="44"/>
      <c r="J15" s="14" t="s">
        <v>36</v>
      </c>
      <c r="K15" s="48"/>
      <c r="L15" s="20" t="str">
        <f t="shared" si="0"/>
        <v/>
      </c>
      <c r="M15" s="55"/>
      <c r="N15" s="4"/>
      <c r="O15" s="4"/>
      <c r="P15" s="27"/>
      <c r="R15" s="25" t="str">
        <f t="shared" si="1"/>
        <v/>
      </c>
      <c r="T15" s="3" t="s">
        <v>30</v>
      </c>
      <c r="U15" s="23" t="str">
        <f t="shared" si="2"/>
        <v/>
      </c>
      <c r="V15" s="22" t="str">
        <f t="shared" si="3"/>
        <v/>
      </c>
      <c r="W15" s="22" t="str">
        <f t="shared" si="4"/>
        <v/>
      </c>
      <c r="X15" s="22" t="str">
        <f t="shared" si="5"/>
        <v/>
      </c>
      <c r="Y15" s="22" t="str">
        <f t="shared" si="6"/>
        <v/>
      </c>
      <c r="Z15" s="22" t="str">
        <f t="shared" si="9"/>
        <v/>
      </c>
      <c r="AA15" s="3" t="str">
        <f t="shared" si="7"/>
        <v/>
      </c>
      <c r="AD15" s="3" t="s">
        <v>41</v>
      </c>
      <c r="AE15" s="31">
        <f t="shared" si="10"/>
        <v>44602</v>
      </c>
    </row>
    <row r="16" spans="2:34" s="3" customFormat="1" ht="60.75" customHeight="1" x14ac:dyDescent="0.15">
      <c r="B16" s="39"/>
      <c r="C16" s="35" t="str">
        <f t="shared" si="8"/>
        <v/>
      </c>
      <c r="D16" s="43"/>
      <c r="E16" s="41"/>
      <c r="F16" s="67"/>
      <c r="G16" s="68"/>
      <c r="H16" s="69"/>
      <c r="I16" s="44"/>
      <c r="J16" s="14" t="s">
        <v>36</v>
      </c>
      <c r="K16" s="48"/>
      <c r="L16" s="20" t="str">
        <f t="shared" si="0"/>
        <v/>
      </c>
      <c r="M16" s="55"/>
      <c r="N16" s="4"/>
      <c r="O16" s="4"/>
      <c r="P16" s="27"/>
      <c r="R16" s="25" t="str">
        <f t="shared" si="1"/>
        <v/>
      </c>
      <c r="U16" s="23" t="str">
        <f t="shared" si="2"/>
        <v/>
      </c>
      <c r="V16" s="22" t="str">
        <f t="shared" si="3"/>
        <v/>
      </c>
      <c r="W16" s="22" t="str">
        <f t="shared" si="4"/>
        <v/>
      </c>
      <c r="X16" s="22" t="str">
        <f t="shared" si="5"/>
        <v/>
      </c>
      <c r="Y16" s="22" t="str">
        <f t="shared" si="6"/>
        <v/>
      </c>
      <c r="Z16" s="22" t="str">
        <f t="shared" si="9"/>
        <v/>
      </c>
      <c r="AA16" s="3" t="str">
        <f t="shared" si="7"/>
        <v/>
      </c>
      <c r="AD16" s="3" t="s">
        <v>42</v>
      </c>
      <c r="AE16" s="31">
        <f t="shared" si="10"/>
        <v>44603</v>
      </c>
    </row>
    <row r="17" spans="2:31" s="3" customFormat="1" ht="60.75" customHeight="1" thickBot="1" x14ac:dyDescent="0.2">
      <c r="B17" s="40"/>
      <c r="C17" s="36" t="str">
        <f t="shared" si="8"/>
        <v/>
      </c>
      <c r="D17" s="45"/>
      <c r="E17" s="45"/>
      <c r="F17" s="70"/>
      <c r="G17" s="71"/>
      <c r="H17" s="72"/>
      <c r="I17" s="46"/>
      <c r="J17" s="16" t="s">
        <v>36</v>
      </c>
      <c r="K17" s="49"/>
      <c r="L17" s="21" t="str">
        <f t="shared" si="0"/>
        <v/>
      </c>
      <c r="M17" s="56"/>
      <c r="N17" s="15"/>
      <c r="O17" s="15"/>
      <c r="P17" s="28"/>
      <c r="R17" s="25" t="str">
        <f t="shared" si="1"/>
        <v/>
      </c>
      <c r="U17" s="23" t="str">
        <f t="shared" si="2"/>
        <v/>
      </c>
      <c r="V17" s="22" t="str">
        <f t="shared" si="3"/>
        <v/>
      </c>
      <c r="W17" s="22" t="str">
        <f t="shared" si="4"/>
        <v/>
      </c>
      <c r="X17" s="22" t="str">
        <f t="shared" si="5"/>
        <v/>
      </c>
      <c r="Y17" s="22" t="str">
        <f t="shared" si="6"/>
        <v/>
      </c>
      <c r="Z17" s="22" t="str">
        <f t="shared" si="9"/>
        <v/>
      </c>
      <c r="AA17" s="3" t="str">
        <f t="shared" si="7"/>
        <v/>
      </c>
      <c r="AD17" s="3" t="s">
        <v>43</v>
      </c>
      <c r="AE17" s="31">
        <f t="shared" si="10"/>
        <v>44604</v>
      </c>
    </row>
    <row r="18" spans="2:31" s="3" customFormat="1" ht="8.25" customHeight="1" x14ac:dyDescent="0.15">
      <c r="B18" s="1"/>
      <c r="C18" s="1"/>
      <c r="D18" s="1"/>
      <c r="E18" s="1"/>
      <c r="F18" s="1"/>
      <c r="G18" s="1"/>
      <c r="H18" s="1"/>
      <c r="I18" s="1"/>
      <c r="J18" s="2"/>
      <c r="K18" s="2"/>
      <c r="L18" s="1"/>
      <c r="M18" s="1"/>
      <c r="N18" s="1"/>
      <c r="O18" s="1"/>
      <c r="P18" s="1"/>
      <c r="AD18" s="3" t="s">
        <v>2</v>
      </c>
      <c r="AE18" s="31">
        <f t="shared" si="10"/>
        <v>44605</v>
      </c>
    </row>
    <row r="19" spans="2:31" s="3" customFormat="1" x14ac:dyDescent="0.15">
      <c r="AE19" s="31">
        <f t="shared" si="10"/>
        <v>44606</v>
      </c>
    </row>
    <row r="20" spans="2:31" s="3" customFormat="1" x14ac:dyDescent="0.15">
      <c r="AE20" s="31">
        <f t="shared" si="10"/>
        <v>44607</v>
      </c>
    </row>
    <row r="21" spans="2:31" s="3" customFormat="1" x14ac:dyDescent="0.15">
      <c r="AE21" s="31">
        <f t="shared" si="10"/>
        <v>44608</v>
      </c>
    </row>
    <row r="22" spans="2:31" s="3" customFormat="1" x14ac:dyDescent="0.15">
      <c r="AE22" s="31">
        <f t="shared" si="10"/>
        <v>44609</v>
      </c>
    </row>
    <row r="23" spans="2:31" x14ac:dyDescent="0.15">
      <c r="AE23" s="31">
        <f t="shared" si="10"/>
        <v>44610</v>
      </c>
    </row>
    <row r="24" spans="2:31" x14ac:dyDescent="0.15">
      <c r="AE24" s="31">
        <f t="shared" si="10"/>
        <v>44611</v>
      </c>
    </row>
    <row r="25" spans="2:31" x14ac:dyDescent="0.15">
      <c r="AE25" s="31">
        <f t="shared" si="10"/>
        <v>44612</v>
      </c>
    </row>
    <row r="26" spans="2:31" x14ac:dyDescent="0.15">
      <c r="AE26" s="31">
        <f t="shared" si="10"/>
        <v>44613</v>
      </c>
    </row>
    <row r="27" spans="2:31" x14ac:dyDescent="0.15">
      <c r="AE27" s="31">
        <f t="shared" si="10"/>
        <v>44614</v>
      </c>
    </row>
    <row r="28" spans="2:31" x14ac:dyDescent="0.15">
      <c r="AE28" s="31">
        <f t="shared" si="10"/>
        <v>44615</v>
      </c>
    </row>
    <row r="29" spans="2:31" x14ac:dyDescent="0.15">
      <c r="AE29" s="31">
        <f t="shared" si="10"/>
        <v>44616</v>
      </c>
    </row>
    <row r="30" spans="2:31" x14ac:dyDescent="0.15">
      <c r="AE30" s="31">
        <f t="shared" si="10"/>
        <v>44617</v>
      </c>
    </row>
    <row r="31" spans="2:31" x14ac:dyDescent="0.15">
      <c r="AE31" s="31">
        <f t="shared" si="10"/>
        <v>44618</v>
      </c>
    </row>
    <row r="32" spans="2:31" x14ac:dyDescent="0.15">
      <c r="AE32" s="31">
        <f t="shared" si="10"/>
        <v>44619</v>
      </c>
    </row>
    <row r="33" spans="31:31" x14ac:dyDescent="0.15">
      <c r="AE33" s="31">
        <f t="shared" si="10"/>
        <v>44620</v>
      </c>
    </row>
    <row r="34" spans="31:31" x14ac:dyDescent="0.15">
      <c r="AE34" s="31">
        <f t="shared" si="10"/>
        <v>44621</v>
      </c>
    </row>
    <row r="35" spans="31:31" x14ac:dyDescent="0.15">
      <c r="AE35" s="31"/>
    </row>
    <row r="36" spans="31:31" x14ac:dyDescent="0.15">
      <c r="AE36" s="31"/>
    </row>
    <row r="37" spans="31:31" x14ac:dyDescent="0.15">
      <c r="AE37" s="31"/>
    </row>
    <row r="38" spans="31:31" x14ac:dyDescent="0.15">
      <c r="AE38" s="31"/>
    </row>
    <row r="39" spans="31:31" x14ac:dyDescent="0.15">
      <c r="AE39" s="31"/>
    </row>
    <row r="40" spans="31:31" x14ac:dyDescent="0.15">
      <c r="AE40" s="31"/>
    </row>
    <row r="41" spans="31:31" x14ac:dyDescent="0.15">
      <c r="AE41" s="31"/>
    </row>
    <row r="42" spans="31:31" x14ac:dyDescent="0.15">
      <c r="AE42" s="30"/>
    </row>
  </sheetData>
  <sheetProtection sheet="1" objects="1" scenarios="1" formatCells="0"/>
  <mergeCells count="17">
    <mergeCell ref="F12:H12"/>
    <mergeCell ref="B1:P1"/>
    <mergeCell ref="D3:E3"/>
    <mergeCell ref="N3:P3"/>
    <mergeCell ref="F5:H5"/>
    <mergeCell ref="I5:L5"/>
    <mergeCell ref="F6:H6"/>
    <mergeCell ref="F7:H7"/>
    <mergeCell ref="F8:H8"/>
    <mergeCell ref="F9:H9"/>
    <mergeCell ref="F10:H10"/>
    <mergeCell ref="F11:H11"/>
    <mergeCell ref="F13:H13"/>
    <mergeCell ref="F14:H14"/>
    <mergeCell ref="F15:H15"/>
    <mergeCell ref="F16:H16"/>
    <mergeCell ref="F17:H17"/>
  </mergeCells>
  <phoneticPr fontId="1"/>
  <conditionalFormatting sqref="P6">
    <cfRule type="expression" dxfId="31" priority="16" stopIfTrue="1">
      <formula>$AA$6="○"</formula>
    </cfRule>
  </conditionalFormatting>
  <conditionalFormatting sqref="O6">
    <cfRule type="expression" dxfId="30" priority="15" stopIfTrue="1">
      <formula>$AA$6="○"</formula>
    </cfRule>
  </conditionalFormatting>
  <conditionalFormatting sqref="B6:D6 F6:N6">
    <cfRule type="expression" dxfId="29" priority="14" stopIfTrue="1">
      <formula>$AA$6="○"</formula>
    </cfRule>
  </conditionalFormatting>
  <conditionalFormatting sqref="B13:D13 F13:P13">
    <cfRule type="expression" dxfId="28" priority="13" stopIfTrue="1">
      <formula>$AA$13="○"</formula>
    </cfRule>
  </conditionalFormatting>
  <conditionalFormatting sqref="B14:D14 F14:P14">
    <cfRule type="expression" dxfId="27" priority="12" stopIfTrue="1">
      <formula>$AA$14="○"</formula>
    </cfRule>
  </conditionalFormatting>
  <conditionalFormatting sqref="B15:D15 F15:P15">
    <cfRule type="expression" dxfId="26" priority="11" stopIfTrue="1">
      <formula>$AA$15="○"</formula>
    </cfRule>
  </conditionalFormatting>
  <conditionalFormatting sqref="B16:D16 F16:P16">
    <cfRule type="expression" dxfId="25" priority="10" stopIfTrue="1">
      <formula>$AA$16="○"</formula>
    </cfRule>
  </conditionalFormatting>
  <conditionalFormatting sqref="B17:D17 F17:P17">
    <cfRule type="expression" dxfId="24" priority="9" stopIfTrue="1">
      <formula>$AA$17="○"</formula>
    </cfRule>
  </conditionalFormatting>
  <conditionalFormatting sqref="B12:D12 F12:P12">
    <cfRule type="expression" dxfId="23" priority="8" stopIfTrue="1">
      <formula>$AA$13="○"</formula>
    </cfRule>
  </conditionalFormatting>
  <conditionalFormatting sqref="B11:D11 F11:P11">
    <cfRule type="expression" dxfId="22" priority="7" stopIfTrue="1">
      <formula>$AA$13="○"</formula>
    </cfRule>
  </conditionalFormatting>
  <conditionalFormatting sqref="B10:D10 F10:P10">
    <cfRule type="expression" dxfId="21" priority="6" stopIfTrue="1">
      <formula>$AA$13="○"</formula>
    </cfRule>
  </conditionalFormatting>
  <conditionalFormatting sqref="B9:D9 F9:P9">
    <cfRule type="expression" dxfId="20" priority="5" stopIfTrue="1">
      <formula>$AA$13="○"</formula>
    </cfRule>
  </conditionalFormatting>
  <conditionalFormatting sqref="B8:D8 F8:P8">
    <cfRule type="expression" dxfId="19" priority="4" stopIfTrue="1">
      <formula>$AA$13="○"</formula>
    </cfRule>
  </conditionalFormatting>
  <conditionalFormatting sqref="B7:D7 F7:P7">
    <cfRule type="expression" dxfId="18" priority="3" stopIfTrue="1">
      <formula>$AA$13="○"</formula>
    </cfRule>
  </conditionalFormatting>
  <conditionalFormatting sqref="E6">
    <cfRule type="expression" dxfId="17" priority="2" stopIfTrue="1">
      <formula>$AA$6="○"</formula>
    </cfRule>
  </conditionalFormatting>
  <conditionalFormatting sqref="E7:E17">
    <cfRule type="expression" dxfId="16" priority="1" stopIfTrue="1">
      <formula>$AA$6="○"</formula>
    </cfRule>
  </conditionalFormatting>
  <dataValidations count="5">
    <dataValidation type="list" allowBlank="1" showInputMessage="1" sqref="D6:D17" xr:uid="{00000000-0002-0000-0B00-000000000000}">
      <formula1>$S$6:$S$14</formula1>
    </dataValidation>
    <dataValidation imeMode="off" allowBlank="1" showInputMessage="1" showErrorMessage="1" sqref="G3" xr:uid="{00000000-0002-0000-0B00-000001000000}"/>
    <dataValidation type="list" imeMode="off" allowBlank="1" showInputMessage="1" showErrorMessage="1" sqref="B6:B17" xr:uid="{00000000-0002-0000-0B00-000002000000}">
      <formula1>$AE$6:$AE$36</formula1>
    </dataValidation>
    <dataValidation imeMode="on" allowBlank="1" showInputMessage="1" showErrorMessage="1" sqref="F6:H17 M6:M17" xr:uid="{00000000-0002-0000-0B00-000003000000}"/>
    <dataValidation type="list" allowBlank="1" showInputMessage="1" showErrorMessage="1" sqref="E6:E17" xr:uid="{00000000-0002-0000-0B00-000004000000}">
      <formula1>$T$6:$T$15</formula1>
    </dataValidation>
  </dataValidations>
  <pageMargins left="0.59055118110236227" right="0.59055118110236227" top="0.78740157480314965" bottom="0.39370078740157483" header="0.51181102362204722" footer="0.51181102362204722"/>
  <pageSetup paperSize="9" scale="91" orientation="landscape" blackAndWhite="1" r:id="rId1"/>
  <headerFooter alignWithMargins="0">
    <oddHeader>&amp;R様式３</oddHeader>
    <oddFooter>&amp;L&amp;G</oddFooter>
  </headerFooter>
  <rowBreaks count="1" manualBreakCount="1">
    <brk id="11" max="16" man="1"/>
  </rowBreaks>
  <ignoredErrors>
    <ignoredError sqref="D3 G3" unlockedFormula="1"/>
  </ignoredErrors>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H42"/>
  <sheetViews>
    <sheetView view="pageBreakPreview" zoomScale="90" zoomScaleNormal="100" zoomScaleSheetLayoutView="90" workbookViewId="0">
      <selection activeCell="B6" sqref="B6"/>
    </sheetView>
  </sheetViews>
  <sheetFormatPr defaultRowHeight="13.5" x14ac:dyDescent="0.15"/>
  <cols>
    <col min="1" max="1" width="1" customWidth="1"/>
    <col min="2" max="3" width="5.25" style="17" customWidth="1"/>
    <col min="4" max="4" width="11.875" style="17" customWidth="1"/>
    <col min="5" max="5" width="15.875" style="17" customWidth="1"/>
    <col min="6" max="6" width="6.875" style="17" customWidth="1"/>
    <col min="7" max="7" width="13.875" style="17" customWidth="1"/>
    <col min="8" max="8" width="12" style="17" customWidth="1"/>
    <col min="9" max="9" width="7.375" style="17" customWidth="1"/>
    <col min="10" max="10" width="3.375" style="18" customWidth="1"/>
    <col min="11" max="11" width="6.25" style="18" customWidth="1"/>
    <col min="12" max="12" width="8.75" style="17" customWidth="1"/>
    <col min="13" max="13" width="16.25" style="17" customWidth="1"/>
    <col min="14" max="15" width="9.125" style="17" customWidth="1"/>
    <col min="16" max="16" width="15.5" style="17" customWidth="1"/>
    <col min="17" max="17" width="1.625" customWidth="1"/>
    <col min="18" max="18" width="80.875" bestFit="1" customWidth="1"/>
    <col min="20" max="20" width="13.25" bestFit="1" customWidth="1"/>
    <col min="21" max="26" width="12.5" customWidth="1"/>
    <col min="31" max="31" width="12.5" bestFit="1" customWidth="1"/>
  </cols>
  <sheetData>
    <row r="1" spans="2:34" s="3" customFormat="1" ht="17.25" x14ac:dyDescent="0.15">
      <c r="B1" s="63" t="str">
        <f>"令和"&amp;T2&amp;"年"&amp;U2&amp;"月分教員特殊業務整理簿"</f>
        <v>令和4年3月分教員特殊業務整理簿</v>
      </c>
      <c r="C1" s="63"/>
      <c r="D1" s="63"/>
      <c r="E1" s="63"/>
      <c r="F1" s="63"/>
      <c r="G1" s="63"/>
      <c r="H1" s="63"/>
      <c r="I1" s="63"/>
      <c r="J1" s="63"/>
      <c r="K1" s="63"/>
      <c r="L1" s="63"/>
      <c r="M1" s="63"/>
      <c r="N1" s="63"/>
      <c r="O1" s="63"/>
      <c r="P1" s="63"/>
    </row>
    <row r="2" spans="2:34" s="3" customFormat="1" ht="21" customHeight="1" x14ac:dyDescent="0.15">
      <c r="B2" s="1"/>
      <c r="C2" s="1"/>
      <c r="D2" s="1"/>
      <c r="E2" s="1"/>
      <c r="F2" s="1"/>
      <c r="G2" s="1"/>
      <c r="H2" s="1"/>
      <c r="I2" s="1"/>
      <c r="J2" s="2"/>
      <c r="K2" s="2"/>
      <c r="L2" s="1"/>
      <c r="M2" s="1"/>
      <c r="N2" s="1"/>
      <c r="O2" s="1"/>
      <c r="P2" s="1"/>
      <c r="R2" s="29">
        <f>AE6</f>
        <v>44621</v>
      </c>
      <c r="S2" s="3">
        <f>YEAR(R2)</f>
        <v>2022</v>
      </c>
      <c r="T2" s="3">
        <f>S2-2018</f>
        <v>4</v>
      </c>
      <c r="U2" s="3">
        <f>MONTH(R2)</f>
        <v>3</v>
      </c>
    </row>
    <row r="3" spans="2:34" s="3" customFormat="1" ht="27.75" customHeight="1" x14ac:dyDescent="0.15">
      <c r="B3" s="4" t="s">
        <v>0</v>
      </c>
      <c r="C3" s="5"/>
      <c r="D3" s="73">
        <f>基本事項入力シート!B4</f>
        <v>0</v>
      </c>
      <c r="E3" s="74"/>
      <c r="F3" s="6" t="s">
        <v>1</v>
      </c>
      <c r="G3" s="33">
        <f>基本事項入力シート!B5</f>
        <v>0</v>
      </c>
      <c r="H3" s="1"/>
      <c r="I3" s="1"/>
      <c r="J3" s="2"/>
      <c r="K3" s="2"/>
      <c r="L3" s="1"/>
      <c r="M3" s="7"/>
      <c r="N3" s="78">
        <f>基本事項入力シート!B6</f>
        <v>0</v>
      </c>
      <c r="O3" s="78"/>
      <c r="P3" s="78"/>
    </row>
    <row r="4" spans="2:34" s="3" customFormat="1" ht="9.75" customHeight="1" thickBot="1" x14ac:dyDescent="0.2">
      <c r="B4" s="1"/>
      <c r="C4" s="1"/>
      <c r="D4" s="1"/>
      <c r="E4" s="1"/>
      <c r="F4" s="1"/>
      <c r="G4" s="1"/>
      <c r="H4" s="1"/>
      <c r="I4" s="1"/>
      <c r="J4" s="2"/>
      <c r="K4" s="2"/>
      <c r="L4" s="1"/>
      <c r="M4" s="1"/>
      <c r="N4" s="1"/>
      <c r="O4" s="1"/>
      <c r="P4" s="1"/>
    </row>
    <row r="5" spans="2:34" s="3" customFormat="1" ht="30" customHeight="1" thickBot="1" x14ac:dyDescent="0.2">
      <c r="B5" s="8" t="s">
        <v>2</v>
      </c>
      <c r="C5" s="9" t="s">
        <v>3</v>
      </c>
      <c r="D5" s="9" t="s">
        <v>4</v>
      </c>
      <c r="E5" s="9" t="s">
        <v>5</v>
      </c>
      <c r="F5" s="75" t="s">
        <v>6</v>
      </c>
      <c r="G5" s="76"/>
      <c r="H5" s="77"/>
      <c r="I5" s="75" t="s">
        <v>7</v>
      </c>
      <c r="J5" s="76"/>
      <c r="K5" s="76"/>
      <c r="L5" s="77"/>
      <c r="M5" s="9" t="s">
        <v>8</v>
      </c>
      <c r="N5" s="10" t="s">
        <v>9</v>
      </c>
      <c r="O5" s="10" t="s">
        <v>10</v>
      </c>
      <c r="P5" s="11" t="s">
        <v>11</v>
      </c>
      <c r="R5" s="3" t="s">
        <v>34</v>
      </c>
      <c r="S5" s="3" t="s">
        <v>17</v>
      </c>
      <c r="T5" s="3" t="s">
        <v>21</v>
      </c>
      <c r="U5" s="24" t="s">
        <v>32</v>
      </c>
      <c r="V5" s="24"/>
      <c r="W5" s="24" t="s">
        <v>31</v>
      </c>
      <c r="X5" s="24"/>
      <c r="Y5" s="22" t="s">
        <v>33</v>
      </c>
      <c r="Z5" s="22"/>
      <c r="AA5" s="3" t="s">
        <v>35</v>
      </c>
      <c r="AD5" s="3" t="s">
        <v>37</v>
      </c>
    </row>
    <row r="6" spans="2:34" s="3" customFormat="1" ht="60.75" customHeight="1" x14ac:dyDescent="0.15">
      <c r="B6" s="38"/>
      <c r="C6" s="34" t="str">
        <f>IF(ISBLANK(B6),"",B6)</f>
        <v/>
      </c>
      <c r="D6" s="41"/>
      <c r="E6" s="41"/>
      <c r="F6" s="64"/>
      <c r="G6" s="65"/>
      <c r="H6" s="66"/>
      <c r="I6" s="42"/>
      <c r="J6" s="12" t="s">
        <v>12</v>
      </c>
      <c r="K6" s="47"/>
      <c r="L6" s="19" t="str">
        <f t="shared" ref="L6:L17" si="0">IF(ISBLANK(I6),"",K6-I6)</f>
        <v/>
      </c>
      <c r="M6" s="54"/>
      <c r="N6" s="13"/>
      <c r="O6" s="13"/>
      <c r="P6" s="26"/>
      <c r="R6" s="25" t="str">
        <f t="shared" ref="R6:R17" si="1">V6&amp;X6&amp;Z6</f>
        <v/>
      </c>
      <c r="S6" s="3" t="s">
        <v>18</v>
      </c>
      <c r="T6" s="3" t="s">
        <v>22</v>
      </c>
      <c r="U6" s="23" t="str">
        <f t="shared" ref="U6:U17" si="2">IF(E6="部活動２",L6,"")</f>
        <v/>
      </c>
      <c r="V6" s="22" t="str">
        <f t="shared" ref="V6:V17" si="3">IF(E6="部活動２",IF(AND(U6&gt;=0.0827,U6&lt;=0.166),"","区分が「部活動２」の場合に従事時間が2時間未満または4時間以上になっています。"),"")</f>
        <v/>
      </c>
      <c r="W6" s="22" t="str">
        <f t="shared" ref="W6:W17" si="4">IF($E6="部活動４",$L6,"")</f>
        <v/>
      </c>
      <c r="X6" s="22" t="str">
        <f t="shared" ref="X6:X17" si="5">IF(W6&lt;0.1666,"区分が「部活動４」の場合に従事時間が4時間以上ありません。","")</f>
        <v/>
      </c>
      <c r="Y6" s="22" t="str">
        <f t="shared" ref="Y6:Y17" si="6">IF($E6="対外運動等",$L6,"")</f>
        <v/>
      </c>
      <c r="Z6" s="22" t="str">
        <f>IF(Y6&lt;0.3125,"区分が「対外運動等」の場合に従事時間が7時間30分以上ありません。","")</f>
        <v/>
      </c>
      <c r="AA6" s="3" t="str">
        <f t="shared" ref="AA6:AA17" si="7">IF(R6="","","○")</f>
        <v/>
      </c>
      <c r="AD6" s="3" t="s">
        <v>38</v>
      </c>
      <c r="AE6" s="31">
        <f>IF(基本事項入力シート!J3=TRUE,'2月'!AE34+1,'2月'!AE33+1)</f>
        <v>44621</v>
      </c>
      <c r="AG6" s="29"/>
      <c r="AH6" s="29"/>
    </row>
    <row r="7" spans="2:34" s="3" customFormat="1" ht="60.75" customHeight="1" x14ac:dyDescent="0.15">
      <c r="B7" s="39"/>
      <c r="C7" s="35" t="str">
        <f t="shared" ref="C7:C17" si="8">IF(ISBLANK(B7),"",B7)</f>
        <v/>
      </c>
      <c r="D7" s="43"/>
      <c r="E7" s="41"/>
      <c r="F7" s="67"/>
      <c r="G7" s="68"/>
      <c r="H7" s="69"/>
      <c r="I7" s="44"/>
      <c r="J7" s="14" t="s">
        <v>36</v>
      </c>
      <c r="K7" s="48"/>
      <c r="L7" s="20" t="str">
        <f t="shared" si="0"/>
        <v/>
      </c>
      <c r="M7" s="55"/>
      <c r="N7" s="4"/>
      <c r="O7" s="4"/>
      <c r="P7" s="27"/>
      <c r="R7" s="25" t="str">
        <f t="shared" si="1"/>
        <v/>
      </c>
      <c r="S7" s="3" t="s">
        <v>19</v>
      </c>
      <c r="T7" s="3" t="s">
        <v>23</v>
      </c>
      <c r="U7" s="23" t="str">
        <f t="shared" si="2"/>
        <v/>
      </c>
      <c r="V7" s="22" t="str">
        <f t="shared" si="3"/>
        <v/>
      </c>
      <c r="W7" s="22" t="str">
        <f t="shared" si="4"/>
        <v/>
      </c>
      <c r="X7" s="22" t="str">
        <f t="shared" si="5"/>
        <v/>
      </c>
      <c r="Y7" s="22" t="str">
        <f t="shared" si="6"/>
        <v/>
      </c>
      <c r="Z7" s="22" t="str">
        <f t="shared" ref="Z7:Z17" si="9">IF(Y7&lt;0.3125,"区分が「対外運動等」の場合に従事時間が7時間30分以上ありません。","")</f>
        <v/>
      </c>
      <c r="AA7" s="3" t="str">
        <f t="shared" si="7"/>
        <v/>
      </c>
      <c r="AD7" s="3" t="s">
        <v>39</v>
      </c>
      <c r="AE7" s="31">
        <f>AE6+1</f>
        <v>44622</v>
      </c>
    </row>
    <row r="8" spans="2:34" s="3" customFormat="1" ht="60.75" customHeight="1" x14ac:dyDescent="0.15">
      <c r="B8" s="39"/>
      <c r="C8" s="35" t="str">
        <f t="shared" si="8"/>
        <v/>
      </c>
      <c r="D8" s="43"/>
      <c r="E8" s="41"/>
      <c r="F8" s="67"/>
      <c r="G8" s="68"/>
      <c r="H8" s="69"/>
      <c r="I8" s="44"/>
      <c r="J8" s="14" t="s">
        <v>36</v>
      </c>
      <c r="K8" s="48"/>
      <c r="L8" s="20" t="str">
        <f t="shared" si="0"/>
        <v/>
      </c>
      <c r="M8" s="55"/>
      <c r="N8" s="4"/>
      <c r="O8" s="4"/>
      <c r="P8" s="27"/>
      <c r="R8" s="25" t="str">
        <f t="shared" si="1"/>
        <v/>
      </c>
      <c r="S8" s="3" t="s">
        <v>19</v>
      </c>
      <c r="T8" s="3" t="s">
        <v>24</v>
      </c>
      <c r="U8" s="23" t="str">
        <f t="shared" si="2"/>
        <v/>
      </c>
      <c r="V8" s="22" t="str">
        <f t="shared" si="3"/>
        <v/>
      </c>
      <c r="W8" s="22" t="str">
        <f t="shared" si="4"/>
        <v/>
      </c>
      <c r="X8" s="22" t="str">
        <f t="shared" si="5"/>
        <v/>
      </c>
      <c r="Y8" s="22" t="str">
        <f t="shared" si="6"/>
        <v/>
      </c>
      <c r="Z8" s="22" t="str">
        <f t="shared" si="9"/>
        <v/>
      </c>
      <c r="AA8" s="3" t="str">
        <f t="shared" si="7"/>
        <v/>
      </c>
      <c r="AD8" s="3" t="s">
        <v>39</v>
      </c>
      <c r="AE8" s="31">
        <f t="shared" ref="AE8:AE34" si="10">AE7+1</f>
        <v>44623</v>
      </c>
    </row>
    <row r="9" spans="2:34" s="3" customFormat="1" ht="60.75" customHeight="1" x14ac:dyDescent="0.15">
      <c r="B9" s="39"/>
      <c r="C9" s="35" t="str">
        <f t="shared" si="8"/>
        <v/>
      </c>
      <c r="D9" s="43"/>
      <c r="E9" s="41"/>
      <c r="F9" s="67"/>
      <c r="G9" s="68"/>
      <c r="H9" s="69"/>
      <c r="I9" s="44"/>
      <c r="J9" s="14" t="s">
        <v>36</v>
      </c>
      <c r="K9" s="48"/>
      <c r="L9" s="20" t="str">
        <f t="shared" si="0"/>
        <v/>
      </c>
      <c r="M9" s="55"/>
      <c r="N9" s="4"/>
      <c r="O9" s="4"/>
      <c r="P9" s="27"/>
      <c r="R9" s="25" t="str">
        <f t="shared" si="1"/>
        <v/>
      </c>
      <c r="S9" s="3" t="s">
        <v>19</v>
      </c>
      <c r="T9" s="3" t="s">
        <v>25</v>
      </c>
      <c r="U9" s="23" t="str">
        <f t="shared" si="2"/>
        <v/>
      </c>
      <c r="V9" s="22" t="str">
        <f t="shared" si="3"/>
        <v/>
      </c>
      <c r="W9" s="22" t="str">
        <f t="shared" si="4"/>
        <v/>
      </c>
      <c r="X9" s="22" t="str">
        <f t="shared" si="5"/>
        <v/>
      </c>
      <c r="Y9" s="22" t="str">
        <f t="shared" si="6"/>
        <v/>
      </c>
      <c r="Z9" s="22" t="str">
        <f t="shared" si="9"/>
        <v/>
      </c>
      <c r="AA9" s="3" t="str">
        <f t="shared" si="7"/>
        <v/>
      </c>
      <c r="AD9" s="3" t="s">
        <v>39</v>
      </c>
      <c r="AE9" s="31">
        <f t="shared" si="10"/>
        <v>44624</v>
      </c>
    </row>
    <row r="10" spans="2:34" s="3" customFormat="1" ht="60.75" customHeight="1" x14ac:dyDescent="0.15">
      <c r="B10" s="39"/>
      <c r="C10" s="35" t="str">
        <f t="shared" si="8"/>
        <v/>
      </c>
      <c r="D10" s="43"/>
      <c r="E10" s="41"/>
      <c r="F10" s="67"/>
      <c r="G10" s="68"/>
      <c r="H10" s="69"/>
      <c r="I10" s="44"/>
      <c r="J10" s="14" t="s">
        <v>36</v>
      </c>
      <c r="K10" s="48"/>
      <c r="L10" s="20" t="str">
        <f t="shared" si="0"/>
        <v/>
      </c>
      <c r="M10" s="55"/>
      <c r="N10" s="4"/>
      <c r="O10" s="4"/>
      <c r="P10" s="27"/>
      <c r="R10" s="25" t="str">
        <f t="shared" si="1"/>
        <v/>
      </c>
      <c r="S10" s="3" t="s">
        <v>19</v>
      </c>
      <c r="T10" s="3" t="s">
        <v>26</v>
      </c>
      <c r="U10" s="23" t="str">
        <f t="shared" si="2"/>
        <v/>
      </c>
      <c r="V10" s="22" t="str">
        <f t="shared" si="3"/>
        <v/>
      </c>
      <c r="W10" s="22" t="str">
        <f t="shared" si="4"/>
        <v/>
      </c>
      <c r="X10" s="22" t="str">
        <f t="shared" si="5"/>
        <v/>
      </c>
      <c r="Y10" s="22" t="str">
        <f t="shared" si="6"/>
        <v/>
      </c>
      <c r="Z10" s="22" t="str">
        <f t="shared" si="9"/>
        <v/>
      </c>
      <c r="AA10" s="3" t="str">
        <f t="shared" si="7"/>
        <v/>
      </c>
      <c r="AD10" s="3" t="s">
        <v>39</v>
      </c>
      <c r="AE10" s="31">
        <f t="shared" si="10"/>
        <v>44625</v>
      </c>
    </row>
    <row r="11" spans="2:34" s="3" customFormat="1" ht="60.75" customHeight="1" x14ac:dyDescent="0.15">
      <c r="B11" s="39"/>
      <c r="C11" s="35" t="str">
        <f t="shared" si="8"/>
        <v/>
      </c>
      <c r="D11" s="43"/>
      <c r="E11" s="41"/>
      <c r="F11" s="67"/>
      <c r="G11" s="68"/>
      <c r="H11" s="69"/>
      <c r="I11" s="44"/>
      <c r="J11" s="14" t="s">
        <v>36</v>
      </c>
      <c r="K11" s="48"/>
      <c r="L11" s="20" t="str">
        <f t="shared" si="0"/>
        <v/>
      </c>
      <c r="M11" s="55"/>
      <c r="N11" s="4"/>
      <c r="O11" s="4"/>
      <c r="P11" s="27"/>
      <c r="R11" s="25" t="str">
        <f t="shared" si="1"/>
        <v/>
      </c>
      <c r="S11" s="3" t="s">
        <v>19</v>
      </c>
      <c r="T11" s="3" t="s">
        <v>27</v>
      </c>
      <c r="U11" s="23" t="str">
        <f t="shared" si="2"/>
        <v/>
      </c>
      <c r="V11" s="22" t="str">
        <f t="shared" si="3"/>
        <v/>
      </c>
      <c r="W11" s="22" t="str">
        <f t="shared" si="4"/>
        <v/>
      </c>
      <c r="X11" s="22" t="str">
        <f t="shared" si="5"/>
        <v/>
      </c>
      <c r="Y11" s="22" t="str">
        <f t="shared" si="6"/>
        <v/>
      </c>
      <c r="Z11" s="22" t="str">
        <f t="shared" si="9"/>
        <v/>
      </c>
      <c r="AA11" s="3" t="str">
        <f t="shared" si="7"/>
        <v/>
      </c>
      <c r="AD11" s="3" t="s">
        <v>39</v>
      </c>
      <c r="AE11" s="31">
        <f t="shared" si="10"/>
        <v>44626</v>
      </c>
    </row>
    <row r="12" spans="2:34" s="3" customFormat="1" ht="60.75" customHeight="1" x14ac:dyDescent="0.15">
      <c r="B12" s="39"/>
      <c r="C12" s="35" t="str">
        <f t="shared" si="8"/>
        <v/>
      </c>
      <c r="D12" s="43"/>
      <c r="E12" s="41"/>
      <c r="F12" s="67"/>
      <c r="G12" s="68"/>
      <c r="H12" s="69"/>
      <c r="I12" s="44"/>
      <c r="J12" s="14" t="s">
        <v>36</v>
      </c>
      <c r="K12" s="48"/>
      <c r="L12" s="20" t="str">
        <f t="shared" si="0"/>
        <v/>
      </c>
      <c r="M12" s="55"/>
      <c r="N12" s="4"/>
      <c r="O12" s="4"/>
      <c r="P12" s="27"/>
      <c r="R12" s="25" t="str">
        <f t="shared" si="1"/>
        <v/>
      </c>
      <c r="S12" s="3" t="s">
        <v>19</v>
      </c>
      <c r="T12" s="3" t="s">
        <v>28</v>
      </c>
      <c r="U12" s="23" t="str">
        <f t="shared" si="2"/>
        <v/>
      </c>
      <c r="V12" s="22" t="str">
        <f t="shared" si="3"/>
        <v/>
      </c>
      <c r="W12" s="22" t="str">
        <f t="shared" si="4"/>
        <v/>
      </c>
      <c r="X12" s="22" t="str">
        <f t="shared" si="5"/>
        <v/>
      </c>
      <c r="Y12" s="22" t="str">
        <f t="shared" si="6"/>
        <v/>
      </c>
      <c r="Z12" s="22" t="str">
        <f t="shared" si="9"/>
        <v/>
      </c>
      <c r="AA12" s="3" t="str">
        <f t="shared" si="7"/>
        <v/>
      </c>
      <c r="AD12" s="3" t="s">
        <v>39</v>
      </c>
      <c r="AE12" s="31">
        <f t="shared" si="10"/>
        <v>44627</v>
      </c>
    </row>
    <row r="13" spans="2:34" s="3" customFormat="1" ht="60.75" customHeight="1" x14ac:dyDescent="0.15">
      <c r="B13" s="39"/>
      <c r="C13" s="35" t="str">
        <f t="shared" si="8"/>
        <v/>
      </c>
      <c r="D13" s="43"/>
      <c r="E13" s="41"/>
      <c r="F13" s="67"/>
      <c r="G13" s="68"/>
      <c r="H13" s="69"/>
      <c r="I13" s="44"/>
      <c r="J13" s="14" t="s">
        <v>36</v>
      </c>
      <c r="K13" s="48"/>
      <c r="L13" s="20" t="str">
        <f t="shared" si="0"/>
        <v/>
      </c>
      <c r="M13" s="55"/>
      <c r="N13" s="4"/>
      <c r="O13" s="4"/>
      <c r="P13" s="27"/>
      <c r="R13" s="25" t="str">
        <f t="shared" si="1"/>
        <v/>
      </c>
      <c r="S13" s="3" t="s">
        <v>19</v>
      </c>
      <c r="T13" s="3" t="s">
        <v>56</v>
      </c>
      <c r="U13" s="23" t="str">
        <f t="shared" si="2"/>
        <v/>
      </c>
      <c r="V13" s="22" t="str">
        <f t="shared" si="3"/>
        <v/>
      </c>
      <c r="W13" s="22" t="str">
        <f t="shared" si="4"/>
        <v/>
      </c>
      <c r="X13" s="22" t="str">
        <f t="shared" si="5"/>
        <v/>
      </c>
      <c r="Y13" s="22" t="str">
        <f t="shared" si="6"/>
        <v/>
      </c>
      <c r="Z13" s="22" t="str">
        <f t="shared" si="9"/>
        <v/>
      </c>
      <c r="AA13" s="3" t="str">
        <f t="shared" si="7"/>
        <v/>
      </c>
      <c r="AD13" s="3" t="s">
        <v>39</v>
      </c>
      <c r="AE13" s="31">
        <f t="shared" si="10"/>
        <v>44628</v>
      </c>
    </row>
    <row r="14" spans="2:34" s="3" customFormat="1" ht="60.75" customHeight="1" x14ac:dyDescent="0.15">
      <c r="B14" s="39"/>
      <c r="C14" s="35" t="str">
        <f t="shared" si="8"/>
        <v/>
      </c>
      <c r="D14" s="43"/>
      <c r="E14" s="41"/>
      <c r="F14" s="67"/>
      <c r="G14" s="68"/>
      <c r="H14" s="69"/>
      <c r="I14" s="44"/>
      <c r="J14" s="14" t="s">
        <v>36</v>
      </c>
      <c r="K14" s="48"/>
      <c r="L14" s="20" t="str">
        <f t="shared" si="0"/>
        <v/>
      </c>
      <c r="M14" s="55"/>
      <c r="N14" s="4"/>
      <c r="O14" s="4"/>
      <c r="P14" s="27"/>
      <c r="R14" s="25" t="str">
        <f t="shared" si="1"/>
        <v/>
      </c>
      <c r="S14" s="3" t="s">
        <v>20</v>
      </c>
      <c r="T14" s="3" t="s">
        <v>29</v>
      </c>
      <c r="U14" s="23" t="str">
        <f t="shared" si="2"/>
        <v/>
      </c>
      <c r="V14" s="22" t="str">
        <f t="shared" si="3"/>
        <v/>
      </c>
      <c r="W14" s="22" t="str">
        <f t="shared" si="4"/>
        <v/>
      </c>
      <c r="X14" s="22" t="str">
        <f t="shared" si="5"/>
        <v/>
      </c>
      <c r="Y14" s="22" t="str">
        <f t="shared" si="6"/>
        <v/>
      </c>
      <c r="Z14" s="22" t="str">
        <f t="shared" si="9"/>
        <v/>
      </c>
      <c r="AA14" s="3" t="str">
        <f t="shared" si="7"/>
        <v/>
      </c>
      <c r="AD14" s="3" t="s">
        <v>40</v>
      </c>
      <c r="AE14" s="31">
        <f t="shared" si="10"/>
        <v>44629</v>
      </c>
    </row>
    <row r="15" spans="2:34" s="3" customFormat="1" ht="60.75" customHeight="1" x14ac:dyDescent="0.15">
      <c r="B15" s="39"/>
      <c r="C15" s="35" t="str">
        <f t="shared" si="8"/>
        <v/>
      </c>
      <c r="D15" s="43"/>
      <c r="E15" s="41"/>
      <c r="F15" s="67"/>
      <c r="G15" s="68"/>
      <c r="H15" s="69"/>
      <c r="I15" s="44"/>
      <c r="J15" s="14" t="s">
        <v>36</v>
      </c>
      <c r="K15" s="48"/>
      <c r="L15" s="20" t="str">
        <f t="shared" si="0"/>
        <v/>
      </c>
      <c r="M15" s="55"/>
      <c r="N15" s="4"/>
      <c r="O15" s="4"/>
      <c r="P15" s="27"/>
      <c r="R15" s="25" t="str">
        <f t="shared" si="1"/>
        <v/>
      </c>
      <c r="T15" s="3" t="s">
        <v>30</v>
      </c>
      <c r="U15" s="23" t="str">
        <f t="shared" si="2"/>
        <v/>
      </c>
      <c r="V15" s="22" t="str">
        <f t="shared" si="3"/>
        <v/>
      </c>
      <c r="W15" s="22" t="str">
        <f t="shared" si="4"/>
        <v/>
      </c>
      <c r="X15" s="22" t="str">
        <f t="shared" si="5"/>
        <v/>
      </c>
      <c r="Y15" s="22" t="str">
        <f t="shared" si="6"/>
        <v/>
      </c>
      <c r="Z15" s="22" t="str">
        <f t="shared" si="9"/>
        <v/>
      </c>
      <c r="AA15" s="3" t="str">
        <f t="shared" si="7"/>
        <v/>
      </c>
      <c r="AD15" s="3" t="s">
        <v>41</v>
      </c>
      <c r="AE15" s="31">
        <f t="shared" si="10"/>
        <v>44630</v>
      </c>
    </row>
    <row r="16" spans="2:34" s="3" customFormat="1" ht="60.75" customHeight="1" x14ac:dyDescent="0.15">
      <c r="B16" s="39"/>
      <c r="C16" s="35" t="str">
        <f t="shared" si="8"/>
        <v/>
      </c>
      <c r="D16" s="43"/>
      <c r="E16" s="41"/>
      <c r="F16" s="67"/>
      <c r="G16" s="68"/>
      <c r="H16" s="69"/>
      <c r="I16" s="44"/>
      <c r="J16" s="14" t="s">
        <v>36</v>
      </c>
      <c r="K16" s="48"/>
      <c r="L16" s="20" t="str">
        <f t="shared" si="0"/>
        <v/>
      </c>
      <c r="M16" s="55"/>
      <c r="N16" s="4"/>
      <c r="O16" s="4"/>
      <c r="P16" s="27"/>
      <c r="R16" s="25" t="str">
        <f t="shared" si="1"/>
        <v/>
      </c>
      <c r="U16" s="23" t="str">
        <f t="shared" si="2"/>
        <v/>
      </c>
      <c r="V16" s="22" t="str">
        <f t="shared" si="3"/>
        <v/>
      </c>
      <c r="W16" s="22" t="str">
        <f t="shared" si="4"/>
        <v/>
      </c>
      <c r="X16" s="22" t="str">
        <f t="shared" si="5"/>
        <v/>
      </c>
      <c r="Y16" s="22" t="str">
        <f t="shared" si="6"/>
        <v/>
      </c>
      <c r="Z16" s="22" t="str">
        <f t="shared" si="9"/>
        <v/>
      </c>
      <c r="AA16" s="3" t="str">
        <f t="shared" si="7"/>
        <v/>
      </c>
      <c r="AD16" s="3" t="s">
        <v>42</v>
      </c>
      <c r="AE16" s="31">
        <f t="shared" si="10"/>
        <v>44631</v>
      </c>
    </row>
    <row r="17" spans="2:31" s="3" customFormat="1" ht="60.75" customHeight="1" thickBot="1" x14ac:dyDescent="0.2">
      <c r="B17" s="40"/>
      <c r="C17" s="36" t="str">
        <f t="shared" si="8"/>
        <v/>
      </c>
      <c r="D17" s="45"/>
      <c r="E17" s="45"/>
      <c r="F17" s="70"/>
      <c r="G17" s="71"/>
      <c r="H17" s="72"/>
      <c r="I17" s="46"/>
      <c r="J17" s="16" t="s">
        <v>36</v>
      </c>
      <c r="K17" s="49"/>
      <c r="L17" s="21" t="str">
        <f t="shared" si="0"/>
        <v/>
      </c>
      <c r="M17" s="56"/>
      <c r="N17" s="15"/>
      <c r="O17" s="15"/>
      <c r="P17" s="28"/>
      <c r="R17" s="25" t="str">
        <f t="shared" si="1"/>
        <v/>
      </c>
      <c r="U17" s="23" t="str">
        <f t="shared" si="2"/>
        <v/>
      </c>
      <c r="V17" s="22" t="str">
        <f t="shared" si="3"/>
        <v/>
      </c>
      <c r="W17" s="22" t="str">
        <f t="shared" si="4"/>
        <v/>
      </c>
      <c r="X17" s="22" t="str">
        <f t="shared" si="5"/>
        <v/>
      </c>
      <c r="Y17" s="22" t="str">
        <f t="shared" si="6"/>
        <v/>
      </c>
      <c r="Z17" s="22" t="str">
        <f t="shared" si="9"/>
        <v/>
      </c>
      <c r="AA17" s="3" t="str">
        <f t="shared" si="7"/>
        <v/>
      </c>
      <c r="AD17" s="3" t="s">
        <v>43</v>
      </c>
      <c r="AE17" s="31">
        <f t="shared" si="10"/>
        <v>44632</v>
      </c>
    </row>
    <row r="18" spans="2:31" s="3" customFormat="1" ht="8.25" customHeight="1" x14ac:dyDescent="0.15">
      <c r="B18" s="1"/>
      <c r="C18" s="1"/>
      <c r="D18" s="1"/>
      <c r="E18" s="1"/>
      <c r="F18" s="1"/>
      <c r="G18" s="1"/>
      <c r="H18" s="1"/>
      <c r="I18" s="1"/>
      <c r="J18" s="2"/>
      <c r="K18" s="2"/>
      <c r="L18" s="1"/>
      <c r="M18" s="1"/>
      <c r="N18" s="1"/>
      <c r="O18" s="1"/>
      <c r="P18" s="1"/>
      <c r="AD18" s="3" t="s">
        <v>2</v>
      </c>
      <c r="AE18" s="31">
        <f t="shared" si="10"/>
        <v>44633</v>
      </c>
    </row>
    <row r="19" spans="2:31" s="3" customFormat="1" x14ac:dyDescent="0.15">
      <c r="AE19" s="31">
        <f t="shared" si="10"/>
        <v>44634</v>
      </c>
    </row>
    <row r="20" spans="2:31" s="3" customFormat="1" x14ac:dyDescent="0.15">
      <c r="AE20" s="31">
        <f t="shared" si="10"/>
        <v>44635</v>
      </c>
    </row>
    <row r="21" spans="2:31" s="3" customFormat="1" x14ac:dyDescent="0.15">
      <c r="AE21" s="31">
        <f t="shared" si="10"/>
        <v>44636</v>
      </c>
    </row>
    <row r="22" spans="2:31" s="3" customFormat="1" x14ac:dyDescent="0.15">
      <c r="AE22" s="31">
        <f t="shared" si="10"/>
        <v>44637</v>
      </c>
    </row>
    <row r="23" spans="2:31" x14ac:dyDescent="0.15">
      <c r="AE23" s="31">
        <f t="shared" si="10"/>
        <v>44638</v>
      </c>
    </row>
    <row r="24" spans="2:31" x14ac:dyDescent="0.15">
      <c r="AE24" s="31">
        <f t="shared" si="10"/>
        <v>44639</v>
      </c>
    </row>
    <row r="25" spans="2:31" x14ac:dyDescent="0.15">
      <c r="AE25" s="31">
        <f t="shared" si="10"/>
        <v>44640</v>
      </c>
    </row>
    <row r="26" spans="2:31" x14ac:dyDescent="0.15">
      <c r="AE26" s="31">
        <f t="shared" si="10"/>
        <v>44641</v>
      </c>
    </row>
    <row r="27" spans="2:31" x14ac:dyDescent="0.15">
      <c r="AE27" s="31">
        <f t="shared" si="10"/>
        <v>44642</v>
      </c>
    </row>
    <row r="28" spans="2:31" x14ac:dyDescent="0.15">
      <c r="AE28" s="31">
        <f t="shared" si="10"/>
        <v>44643</v>
      </c>
    </row>
    <row r="29" spans="2:31" x14ac:dyDescent="0.15">
      <c r="AE29" s="31">
        <f t="shared" si="10"/>
        <v>44644</v>
      </c>
    </row>
    <row r="30" spans="2:31" x14ac:dyDescent="0.15">
      <c r="AE30" s="31">
        <f t="shared" si="10"/>
        <v>44645</v>
      </c>
    </row>
    <row r="31" spans="2:31" x14ac:dyDescent="0.15">
      <c r="AE31" s="31">
        <f t="shared" si="10"/>
        <v>44646</v>
      </c>
    </row>
    <row r="32" spans="2:31" x14ac:dyDescent="0.15">
      <c r="AE32" s="31">
        <f t="shared" si="10"/>
        <v>44647</v>
      </c>
    </row>
    <row r="33" spans="31:31" x14ac:dyDescent="0.15">
      <c r="AE33" s="31">
        <f t="shared" si="10"/>
        <v>44648</v>
      </c>
    </row>
    <row r="34" spans="31:31" x14ac:dyDescent="0.15">
      <c r="AE34" s="31">
        <f t="shared" si="10"/>
        <v>44649</v>
      </c>
    </row>
    <row r="35" spans="31:31" x14ac:dyDescent="0.15">
      <c r="AE35" s="31"/>
    </row>
    <row r="36" spans="31:31" x14ac:dyDescent="0.15">
      <c r="AE36" s="31"/>
    </row>
    <row r="37" spans="31:31" x14ac:dyDescent="0.15">
      <c r="AE37" s="31"/>
    </row>
    <row r="38" spans="31:31" x14ac:dyDescent="0.15">
      <c r="AE38" s="31"/>
    </row>
    <row r="39" spans="31:31" x14ac:dyDescent="0.15">
      <c r="AE39" s="31"/>
    </row>
    <row r="40" spans="31:31" x14ac:dyDescent="0.15">
      <c r="AE40" s="31"/>
    </row>
    <row r="41" spans="31:31" x14ac:dyDescent="0.15">
      <c r="AE41" s="31"/>
    </row>
    <row r="42" spans="31:31" x14ac:dyDescent="0.15">
      <c r="AE42" s="30"/>
    </row>
  </sheetData>
  <sheetProtection sheet="1" objects="1" scenarios="1" formatCells="0"/>
  <mergeCells count="17">
    <mergeCell ref="F12:H12"/>
    <mergeCell ref="B1:P1"/>
    <mergeCell ref="D3:E3"/>
    <mergeCell ref="N3:P3"/>
    <mergeCell ref="F5:H5"/>
    <mergeCell ref="I5:L5"/>
    <mergeCell ref="F6:H6"/>
    <mergeCell ref="F7:H7"/>
    <mergeCell ref="F8:H8"/>
    <mergeCell ref="F9:H9"/>
    <mergeCell ref="F10:H10"/>
    <mergeCell ref="F11:H11"/>
    <mergeCell ref="F13:H13"/>
    <mergeCell ref="F14:H14"/>
    <mergeCell ref="F15:H15"/>
    <mergeCell ref="F16:H16"/>
    <mergeCell ref="F17:H17"/>
  </mergeCells>
  <phoneticPr fontId="1"/>
  <conditionalFormatting sqref="P6">
    <cfRule type="expression" dxfId="15" priority="16" stopIfTrue="1">
      <formula>$AA$6="○"</formula>
    </cfRule>
  </conditionalFormatting>
  <conditionalFormatting sqref="O6">
    <cfRule type="expression" dxfId="14" priority="15" stopIfTrue="1">
      <formula>$AA$6="○"</formula>
    </cfRule>
  </conditionalFormatting>
  <conditionalFormatting sqref="B6:D6 F6:N6">
    <cfRule type="expression" dxfId="13" priority="14" stopIfTrue="1">
      <formula>$AA$6="○"</formula>
    </cfRule>
  </conditionalFormatting>
  <conditionalFormatting sqref="B13:D13 F13:P13">
    <cfRule type="expression" dxfId="12" priority="13" stopIfTrue="1">
      <formula>$AA$13="○"</formula>
    </cfRule>
  </conditionalFormatting>
  <conditionalFormatting sqref="B14:D14 F14:P14">
    <cfRule type="expression" dxfId="11" priority="12" stopIfTrue="1">
      <formula>$AA$14="○"</formula>
    </cfRule>
  </conditionalFormatting>
  <conditionalFormatting sqref="B15:D15 F15:P15">
    <cfRule type="expression" dxfId="10" priority="11" stopIfTrue="1">
      <formula>$AA$15="○"</formula>
    </cfRule>
  </conditionalFormatting>
  <conditionalFormatting sqref="B16:D16 F16:P16">
    <cfRule type="expression" dxfId="9" priority="10" stopIfTrue="1">
      <formula>$AA$16="○"</formula>
    </cfRule>
  </conditionalFormatting>
  <conditionalFormatting sqref="B17:D17 F17:P17">
    <cfRule type="expression" dxfId="8" priority="9" stopIfTrue="1">
      <formula>$AA$17="○"</formula>
    </cfRule>
  </conditionalFormatting>
  <conditionalFormatting sqref="B12:D12 F12:P12">
    <cfRule type="expression" dxfId="7" priority="8" stopIfTrue="1">
      <formula>$AA$13="○"</formula>
    </cfRule>
  </conditionalFormatting>
  <conditionalFormatting sqref="B11:D11 F11:P11">
    <cfRule type="expression" dxfId="6" priority="7" stopIfTrue="1">
      <formula>$AA$13="○"</formula>
    </cfRule>
  </conditionalFormatting>
  <conditionalFormatting sqref="B10:D10 F10:P10">
    <cfRule type="expression" dxfId="5" priority="6" stopIfTrue="1">
      <formula>$AA$13="○"</formula>
    </cfRule>
  </conditionalFormatting>
  <conditionalFormatting sqref="B9:D9 F9:P9">
    <cfRule type="expression" dxfId="4" priority="5" stopIfTrue="1">
      <formula>$AA$13="○"</formula>
    </cfRule>
  </conditionalFormatting>
  <conditionalFormatting sqref="B8:D8 F8:P8">
    <cfRule type="expression" dxfId="3" priority="4" stopIfTrue="1">
      <formula>$AA$13="○"</formula>
    </cfRule>
  </conditionalFormatting>
  <conditionalFormatting sqref="B7:D7 F7:P7">
    <cfRule type="expression" dxfId="2" priority="3" stopIfTrue="1">
      <formula>$AA$13="○"</formula>
    </cfRule>
  </conditionalFormatting>
  <conditionalFormatting sqref="E6">
    <cfRule type="expression" dxfId="1" priority="2" stopIfTrue="1">
      <formula>$AA$6="○"</formula>
    </cfRule>
  </conditionalFormatting>
  <conditionalFormatting sqref="E7:E17">
    <cfRule type="expression" dxfId="0" priority="1" stopIfTrue="1">
      <formula>$AA$6="○"</formula>
    </cfRule>
  </conditionalFormatting>
  <dataValidations count="5">
    <dataValidation imeMode="on" allowBlank="1" showInputMessage="1" showErrorMessage="1" sqref="F6:H17 M6:M17" xr:uid="{00000000-0002-0000-0C00-000000000000}"/>
    <dataValidation type="list" imeMode="off" allowBlank="1" showInputMessage="1" showErrorMessage="1" sqref="B6:B17" xr:uid="{00000000-0002-0000-0C00-000001000000}">
      <formula1>$AE$6:$AE$36</formula1>
    </dataValidation>
    <dataValidation imeMode="off" allowBlank="1" showInputMessage="1" showErrorMessage="1" sqref="G3" xr:uid="{00000000-0002-0000-0C00-000002000000}"/>
    <dataValidation type="list" allowBlank="1" showInputMessage="1" sqref="D6:D17" xr:uid="{00000000-0002-0000-0C00-000003000000}">
      <formula1>$S$6:$S$14</formula1>
    </dataValidation>
    <dataValidation type="list" allowBlank="1" showInputMessage="1" showErrorMessage="1" sqref="E6:E17" xr:uid="{00000000-0002-0000-0C00-000004000000}">
      <formula1>$T$6:$T$15</formula1>
    </dataValidation>
  </dataValidations>
  <pageMargins left="0.59055118110236227" right="0.59055118110236227" top="0.78740157480314965" bottom="0.39370078740157483" header="0.51181102362204722" footer="0.51181102362204722"/>
  <pageSetup paperSize="9" scale="91" orientation="landscape" blackAndWhite="1" r:id="rId1"/>
  <headerFooter alignWithMargins="0">
    <oddHeader>&amp;R様式３</oddHeader>
    <oddFooter>&amp;L&amp;G</oddFooter>
  </headerFooter>
  <rowBreaks count="1" manualBreakCount="1">
    <brk id="11" max="16" man="1"/>
  </rowBreaks>
  <ignoredErrors>
    <ignoredError sqref="D3 G3" unlockedFormula="1"/>
  </ignoredErrors>
  <legacy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P10"/>
  <sheetViews>
    <sheetView showGridLines="0" topLeftCell="A2" zoomScale="10" zoomScaleNormal="10" workbookViewId="0">
      <selection activeCell="B2" sqref="B2:IR10"/>
    </sheetView>
  </sheetViews>
  <sheetFormatPr defaultRowHeight="13.5" x14ac:dyDescent="0.15"/>
  <cols>
    <col min="1" max="16384" width="9" style="37"/>
  </cols>
  <sheetData>
    <row r="2" spans="2:16" ht="229.5" x14ac:dyDescent="0.15">
      <c r="B2" s="59" t="s">
        <v>13</v>
      </c>
      <c r="C2" s="1"/>
      <c r="D2" s="1"/>
      <c r="E2" s="1"/>
      <c r="F2" s="1"/>
      <c r="G2" s="1"/>
      <c r="H2" s="1"/>
      <c r="I2" s="1"/>
      <c r="J2" s="2"/>
      <c r="K2" s="2"/>
      <c r="L2" s="1"/>
      <c r="M2" s="1"/>
      <c r="N2" s="1"/>
      <c r="O2" s="1"/>
      <c r="P2" s="1"/>
    </row>
    <row r="3" spans="2:16" ht="229.5" x14ac:dyDescent="0.15">
      <c r="B3" s="59" t="s">
        <v>14</v>
      </c>
      <c r="C3" s="1"/>
      <c r="D3" s="1"/>
      <c r="E3" s="1"/>
      <c r="F3" s="1"/>
      <c r="G3" s="1"/>
      <c r="H3" s="1"/>
      <c r="I3" s="1"/>
      <c r="J3" s="2"/>
      <c r="K3" s="2"/>
      <c r="L3" s="1"/>
      <c r="M3" s="1"/>
      <c r="N3" s="1"/>
      <c r="O3" s="1"/>
      <c r="P3" s="1"/>
    </row>
    <row r="4" spans="2:16" ht="229.5" x14ac:dyDescent="0.15">
      <c r="B4" s="59" t="s">
        <v>15</v>
      </c>
      <c r="C4" s="1"/>
      <c r="D4" s="1"/>
      <c r="E4" s="1"/>
      <c r="F4" s="1"/>
      <c r="G4" s="1"/>
      <c r="H4" s="1"/>
      <c r="I4" s="1"/>
      <c r="J4" s="2"/>
      <c r="K4" s="2"/>
      <c r="L4" s="1"/>
      <c r="M4" s="1"/>
      <c r="N4" s="1"/>
      <c r="O4" s="1"/>
      <c r="P4" s="1"/>
    </row>
    <row r="5" spans="2:16" ht="229.5" x14ac:dyDescent="0.15">
      <c r="B5" s="59" t="s">
        <v>16</v>
      </c>
      <c r="C5" s="1"/>
      <c r="D5" s="1"/>
      <c r="E5" s="1"/>
      <c r="F5" s="1"/>
      <c r="G5" s="1"/>
      <c r="H5" s="1"/>
      <c r="I5" s="1"/>
      <c r="J5" s="2"/>
      <c r="K5" s="2"/>
      <c r="L5" s="1"/>
      <c r="M5" s="1"/>
      <c r="N5" s="1"/>
      <c r="O5" s="1"/>
      <c r="P5" s="1"/>
    </row>
    <row r="6" spans="2:16" ht="229.5" x14ac:dyDescent="1.95">
      <c r="B6" s="60" t="s">
        <v>51</v>
      </c>
      <c r="C6" s="17"/>
      <c r="D6" s="17"/>
      <c r="E6" s="17"/>
      <c r="F6" s="17"/>
      <c r="G6" s="17"/>
      <c r="H6" s="17"/>
      <c r="I6" s="17"/>
      <c r="J6" s="18"/>
      <c r="K6" s="18"/>
      <c r="L6" s="17"/>
      <c r="M6" s="17"/>
      <c r="N6" s="17"/>
      <c r="O6" s="17"/>
      <c r="P6" s="17"/>
    </row>
    <row r="7" spans="2:16" ht="229.5" x14ac:dyDescent="1.95">
      <c r="B7" s="60" t="s">
        <v>52</v>
      </c>
      <c r="C7" s="17"/>
      <c r="D7" s="17"/>
      <c r="E7" s="17"/>
      <c r="F7" s="17"/>
      <c r="G7" s="17"/>
      <c r="H7" s="17"/>
      <c r="I7" s="17"/>
      <c r="J7" s="18"/>
      <c r="K7" s="18"/>
      <c r="L7" s="17"/>
      <c r="M7" s="17"/>
      <c r="N7" s="17"/>
      <c r="O7" s="17"/>
      <c r="P7" s="17"/>
    </row>
    <row r="8" spans="2:16" ht="229.5" x14ac:dyDescent="1.95">
      <c r="B8" s="60" t="s">
        <v>53</v>
      </c>
      <c r="C8" s="17"/>
      <c r="D8" s="17"/>
      <c r="E8" s="17"/>
      <c r="F8" s="17"/>
      <c r="G8" s="17"/>
      <c r="H8" s="17"/>
      <c r="I8" s="17"/>
      <c r="J8" s="18"/>
      <c r="K8" s="18"/>
      <c r="L8" s="17"/>
      <c r="M8" s="17"/>
      <c r="N8" s="17"/>
      <c r="O8" s="17"/>
      <c r="P8" s="17"/>
    </row>
    <row r="9" spans="2:16" ht="229.5" x14ac:dyDescent="1.95">
      <c r="B9" s="60" t="s">
        <v>54</v>
      </c>
      <c r="C9" s="17"/>
      <c r="D9" s="17"/>
      <c r="E9" s="17"/>
      <c r="F9" s="17"/>
      <c r="G9" s="17"/>
      <c r="H9" s="17"/>
      <c r="I9" s="17"/>
      <c r="J9" s="18"/>
      <c r="K9" s="18"/>
      <c r="L9" s="17"/>
      <c r="M9" s="17"/>
      <c r="N9" s="17"/>
      <c r="O9" s="17"/>
      <c r="P9" s="17"/>
    </row>
    <row r="10" spans="2:16" ht="229.5" x14ac:dyDescent="1.95">
      <c r="B10" s="60" t="s">
        <v>55</v>
      </c>
      <c r="C10" s="17"/>
      <c r="D10" s="17"/>
      <c r="E10" s="17"/>
      <c r="F10" s="17"/>
      <c r="G10" s="17"/>
      <c r="H10" s="17"/>
      <c r="I10" s="17"/>
      <c r="J10" s="18"/>
      <c r="K10" s="18"/>
      <c r="L10" s="17"/>
      <c r="M10" s="17"/>
      <c r="N10" s="17"/>
      <c r="O10" s="17"/>
      <c r="P10" s="17"/>
    </row>
  </sheetData>
  <phoneticPr fontId="1"/>
  <pageMargins left="0.70866141732283472" right="0.70866141732283472" top="0.74803149606299213" bottom="0.74803149606299213" header="0.31496062992125984" footer="0.31496062992125984"/>
  <pageSetup paperSize="8"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H42"/>
  <sheetViews>
    <sheetView view="pageBreakPreview" zoomScale="90" zoomScaleNormal="100" zoomScaleSheetLayoutView="90" workbookViewId="0">
      <selection activeCell="T2" sqref="T2"/>
    </sheetView>
  </sheetViews>
  <sheetFormatPr defaultRowHeight="13.5" x14ac:dyDescent="0.15"/>
  <cols>
    <col min="1" max="1" width="1" customWidth="1"/>
    <col min="2" max="3" width="5.25" style="17" customWidth="1"/>
    <col min="4" max="4" width="11.875" style="17" customWidth="1"/>
    <col min="5" max="5" width="15.875" style="17" customWidth="1"/>
    <col min="6" max="6" width="6.875" style="17" customWidth="1"/>
    <col min="7" max="7" width="13.875" style="17" customWidth="1"/>
    <col min="8" max="8" width="12" style="17" customWidth="1"/>
    <col min="9" max="9" width="7.375" style="17" customWidth="1"/>
    <col min="10" max="10" width="3.375" style="18" customWidth="1"/>
    <col min="11" max="11" width="6.25" style="18" customWidth="1"/>
    <col min="12" max="12" width="8.75" style="17" customWidth="1"/>
    <col min="13" max="13" width="16.25" style="17" customWidth="1"/>
    <col min="14" max="15" width="9.125" style="17" customWidth="1"/>
    <col min="16" max="16" width="15.5" style="17" customWidth="1"/>
    <col min="17" max="17" width="1.625" customWidth="1"/>
    <col min="18" max="18" width="80.875" bestFit="1" customWidth="1"/>
    <col min="20" max="20" width="13.25" bestFit="1" customWidth="1"/>
    <col min="21" max="26" width="12.5" customWidth="1"/>
    <col min="31" max="31" width="12.5" bestFit="1" customWidth="1"/>
  </cols>
  <sheetData>
    <row r="1" spans="2:34" s="3" customFormat="1" ht="17.25" x14ac:dyDescent="0.15">
      <c r="B1" s="63" t="str">
        <f>"令和"&amp;T2&amp;"年"&amp;U2&amp;"月分教員特殊業務整理簿"</f>
        <v>令和3年4月分教員特殊業務整理簿</v>
      </c>
      <c r="C1" s="63"/>
      <c r="D1" s="63"/>
      <c r="E1" s="63"/>
      <c r="F1" s="63"/>
      <c r="G1" s="63"/>
      <c r="H1" s="63"/>
      <c r="I1" s="63"/>
      <c r="J1" s="63"/>
      <c r="K1" s="63"/>
      <c r="L1" s="63"/>
      <c r="M1" s="63"/>
      <c r="N1" s="63"/>
      <c r="O1" s="63"/>
      <c r="P1" s="63"/>
    </row>
    <row r="2" spans="2:34" s="3" customFormat="1" ht="21" customHeight="1" x14ac:dyDescent="0.15">
      <c r="B2" s="1"/>
      <c r="C2" s="1"/>
      <c r="D2" s="1"/>
      <c r="E2" s="1"/>
      <c r="F2" s="1"/>
      <c r="G2" s="1"/>
      <c r="H2" s="1"/>
      <c r="I2" s="1"/>
      <c r="J2" s="2"/>
      <c r="K2" s="2"/>
      <c r="L2" s="1"/>
      <c r="M2" s="1"/>
      <c r="N2" s="1"/>
      <c r="O2" s="1"/>
      <c r="P2" s="1"/>
      <c r="S2" s="3">
        <f>YEAR(基本事項入力シート!B2)</f>
        <v>2021</v>
      </c>
      <c r="T2" s="3">
        <f>S2-2018</f>
        <v>3</v>
      </c>
      <c r="U2" s="3">
        <f>MONTH(基本事項入力シート!B2)</f>
        <v>4</v>
      </c>
    </row>
    <row r="3" spans="2:34" s="3" customFormat="1" ht="27.75" customHeight="1" x14ac:dyDescent="0.15">
      <c r="B3" s="4" t="s">
        <v>0</v>
      </c>
      <c r="C3" s="5"/>
      <c r="D3" s="73">
        <f>基本事項入力シート!B4</f>
        <v>0</v>
      </c>
      <c r="E3" s="74"/>
      <c r="F3" s="6" t="s">
        <v>1</v>
      </c>
      <c r="G3" s="33">
        <f>基本事項入力シート!B5</f>
        <v>0</v>
      </c>
      <c r="H3" s="1"/>
      <c r="I3" s="1"/>
      <c r="J3" s="2"/>
      <c r="K3" s="2"/>
      <c r="L3" s="1"/>
      <c r="M3" s="7"/>
      <c r="N3" s="78">
        <f>基本事項入力シート!B6</f>
        <v>0</v>
      </c>
      <c r="O3" s="78"/>
      <c r="P3" s="78"/>
    </row>
    <row r="4" spans="2:34" s="3" customFormat="1" ht="9.75" customHeight="1" thickBot="1" x14ac:dyDescent="0.2">
      <c r="B4" s="1"/>
      <c r="C4" s="1"/>
      <c r="D4" s="1"/>
      <c r="E4" s="1"/>
      <c r="F4" s="1"/>
      <c r="G4" s="1"/>
      <c r="H4" s="1"/>
      <c r="I4" s="1"/>
      <c r="J4" s="2"/>
      <c r="K4" s="2"/>
      <c r="L4" s="1"/>
      <c r="M4" s="1"/>
      <c r="N4" s="1"/>
      <c r="O4" s="1"/>
      <c r="P4" s="1"/>
    </row>
    <row r="5" spans="2:34" s="3" customFormat="1" ht="30" customHeight="1" thickBot="1" x14ac:dyDescent="0.2">
      <c r="B5" s="8" t="s">
        <v>2</v>
      </c>
      <c r="C5" s="9" t="s">
        <v>3</v>
      </c>
      <c r="D5" s="9" t="s">
        <v>4</v>
      </c>
      <c r="E5" s="9" t="s">
        <v>5</v>
      </c>
      <c r="F5" s="75" t="s">
        <v>6</v>
      </c>
      <c r="G5" s="76"/>
      <c r="H5" s="77"/>
      <c r="I5" s="75" t="s">
        <v>7</v>
      </c>
      <c r="J5" s="76"/>
      <c r="K5" s="76"/>
      <c r="L5" s="77"/>
      <c r="M5" s="9" t="s">
        <v>8</v>
      </c>
      <c r="N5" s="10" t="s">
        <v>9</v>
      </c>
      <c r="O5" s="10" t="s">
        <v>10</v>
      </c>
      <c r="P5" s="11" t="s">
        <v>11</v>
      </c>
      <c r="R5" s="3" t="s">
        <v>34</v>
      </c>
      <c r="S5" s="3" t="s">
        <v>17</v>
      </c>
      <c r="T5" s="3" t="s">
        <v>21</v>
      </c>
      <c r="U5" s="24" t="s">
        <v>32</v>
      </c>
      <c r="V5" s="24"/>
      <c r="W5" s="24" t="s">
        <v>31</v>
      </c>
      <c r="X5" s="24"/>
      <c r="Y5" s="22" t="s">
        <v>33</v>
      </c>
      <c r="Z5" s="22"/>
      <c r="AA5" s="3" t="s">
        <v>35</v>
      </c>
      <c r="AD5" s="3" t="s">
        <v>37</v>
      </c>
    </row>
    <row r="6" spans="2:34" s="3" customFormat="1" ht="60.75" customHeight="1" x14ac:dyDescent="0.15">
      <c r="B6" s="38"/>
      <c r="C6" s="34" t="str">
        <f>IF(ISBLANK(B6),"",B6)</f>
        <v/>
      </c>
      <c r="D6" s="41"/>
      <c r="E6" s="41"/>
      <c r="F6" s="64"/>
      <c r="G6" s="65"/>
      <c r="H6" s="66"/>
      <c r="I6" s="42"/>
      <c r="J6" s="12" t="s">
        <v>12</v>
      </c>
      <c r="K6" s="47"/>
      <c r="L6" s="19" t="str">
        <f t="shared" ref="L6:L17" si="0">IF(ISBLANK(I6),"",K6-I6)</f>
        <v/>
      </c>
      <c r="M6" s="54"/>
      <c r="N6" s="13"/>
      <c r="O6" s="13"/>
      <c r="P6" s="26"/>
      <c r="R6" s="25" t="str">
        <f t="shared" ref="R6:R17" si="1">V6&amp;X6&amp;Z6</f>
        <v/>
      </c>
      <c r="S6" s="3" t="s">
        <v>18</v>
      </c>
      <c r="T6" s="3" t="s">
        <v>22</v>
      </c>
      <c r="U6" s="23" t="str">
        <f t="shared" ref="U6:U17" si="2">IF(E6="部活動２",L6,"")</f>
        <v/>
      </c>
      <c r="V6" s="22" t="str">
        <f t="shared" ref="V6:V17" si="3">IF(E6="部活動２",IF(AND(U6&gt;=0.0827,U6&lt;=0.166),"","区分が「部活動２」の場合に従事時間が2時間未満または4時間以上になっています。"),"")</f>
        <v/>
      </c>
      <c r="W6" s="22" t="str">
        <f t="shared" ref="W6:W17" si="4">IF($E6="部活動４",$L6,"")</f>
        <v/>
      </c>
      <c r="X6" s="22" t="str">
        <f t="shared" ref="X6:X17" si="5">IF(W6&lt;0.1666,"区分が「部活動４」の場合に従事時間が4時間以上ありません。","")</f>
        <v/>
      </c>
      <c r="Y6" s="22" t="str">
        <f t="shared" ref="Y6:Y17" si="6">IF($E6="対外運動等",$L6,"")</f>
        <v/>
      </c>
      <c r="Z6" s="22" t="str">
        <f>IF(Y6&lt;0.3125,"区分が「対外運動等」の場合に従事時間が7時間30分以上ありません。","")</f>
        <v/>
      </c>
      <c r="AA6" s="3" t="str">
        <f t="shared" ref="AA6:AA17" si="7">IF(R6="","","○")</f>
        <v/>
      </c>
      <c r="AD6" s="3" t="s">
        <v>38</v>
      </c>
      <c r="AE6" s="31">
        <f>基本事項入力シート!B2</f>
        <v>44287</v>
      </c>
      <c r="AG6" s="29"/>
      <c r="AH6" s="29"/>
    </row>
    <row r="7" spans="2:34" s="3" customFormat="1" ht="60.75" customHeight="1" x14ac:dyDescent="0.15">
      <c r="B7" s="39"/>
      <c r="C7" s="35" t="str">
        <f t="shared" ref="C7:C17" si="8">IF(ISBLANK(B7),"",B7)</f>
        <v/>
      </c>
      <c r="D7" s="43"/>
      <c r="E7" s="41"/>
      <c r="F7" s="67"/>
      <c r="G7" s="68"/>
      <c r="H7" s="69"/>
      <c r="I7" s="44"/>
      <c r="J7" s="14" t="s">
        <v>36</v>
      </c>
      <c r="K7" s="48"/>
      <c r="L7" s="20" t="str">
        <f t="shared" si="0"/>
        <v/>
      </c>
      <c r="M7" s="55"/>
      <c r="N7" s="4"/>
      <c r="O7" s="4"/>
      <c r="P7" s="27"/>
      <c r="R7" s="25" t="str">
        <f t="shared" si="1"/>
        <v/>
      </c>
      <c r="S7" s="3" t="s">
        <v>19</v>
      </c>
      <c r="T7" s="3" t="s">
        <v>23</v>
      </c>
      <c r="U7" s="23" t="str">
        <f t="shared" si="2"/>
        <v/>
      </c>
      <c r="V7" s="22" t="str">
        <f t="shared" si="3"/>
        <v/>
      </c>
      <c r="W7" s="22" t="str">
        <f t="shared" si="4"/>
        <v/>
      </c>
      <c r="X7" s="22" t="str">
        <f t="shared" si="5"/>
        <v/>
      </c>
      <c r="Y7" s="22" t="str">
        <f t="shared" si="6"/>
        <v/>
      </c>
      <c r="Z7" s="22" t="str">
        <f t="shared" ref="Z7:Z17" si="9">IF(Y7&lt;0.3125,"区分が「対外運動等」の場合に従事時間が7時間30分以上ありません。","")</f>
        <v/>
      </c>
      <c r="AA7" s="3" t="str">
        <f t="shared" si="7"/>
        <v/>
      </c>
      <c r="AD7" s="3" t="s">
        <v>39</v>
      </c>
      <c r="AE7" s="31">
        <f>AE6+1</f>
        <v>44288</v>
      </c>
    </row>
    <row r="8" spans="2:34" s="3" customFormat="1" ht="60.75" customHeight="1" x14ac:dyDescent="0.15">
      <c r="B8" s="39"/>
      <c r="C8" s="35" t="str">
        <f t="shared" si="8"/>
        <v/>
      </c>
      <c r="D8" s="43"/>
      <c r="E8" s="41"/>
      <c r="F8" s="67"/>
      <c r="G8" s="68"/>
      <c r="H8" s="69"/>
      <c r="I8" s="44"/>
      <c r="J8" s="14" t="s">
        <v>36</v>
      </c>
      <c r="K8" s="48"/>
      <c r="L8" s="20" t="str">
        <f t="shared" ref="L8" si="10">IF(ISBLANK(I8),"",K8-I8)</f>
        <v/>
      </c>
      <c r="M8" s="55"/>
      <c r="N8" s="4"/>
      <c r="O8" s="4"/>
      <c r="P8" s="27"/>
      <c r="R8" s="25" t="str">
        <f t="shared" ref="R8" si="11">V8&amp;X8&amp;Z8</f>
        <v/>
      </c>
      <c r="S8" s="3" t="s">
        <v>19</v>
      </c>
      <c r="T8" s="3" t="s">
        <v>24</v>
      </c>
      <c r="U8" s="23" t="str">
        <f t="shared" ref="U8" si="12">IF(E8="部活動２",L8,"")</f>
        <v/>
      </c>
      <c r="V8" s="22" t="str">
        <f t="shared" ref="V8" si="13">IF(E8="部活動２",IF(AND(U8&gt;=0.0827,U8&lt;=0.166),"","区分が「部活動２」の場合に従事時間が2時間未満または4時間以上になっています。"),"")</f>
        <v/>
      </c>
      <c r="W8" s="22" t="str">
        <f t="shared" si="4"/>
        <v/>
      </c>
      <c r="X8" s="22" t="str">
        <f t="shared" ref="X8" si="14">IF(W8&lt;0.1666,"区分が「部活動４」の場合に従事時間が4時間以上ありません。","")</f>
        <v/>
      </c>
      <c r="Y8" s="22" t="str">
        <f t="shared" si="6"/>
        <v/>
      </c>
      <c r="Z8" s="22" t="str">
        <f t="shared" si="9"/>
        <v/>
      </c>
      <c r="AA8" s="3" t="str">
        <f t="shared" ref="AA8" si="15">IF(R8="","","○")</f>
        <v/>
      </c>
      <c r="AD8" s="3" t="s">
        <v>39</v>
      </c>
      <c r="AE8" s="31">
        <f t="shared" ref="AE8:AE35" si="16">AE7+1</f>
        <v>44289</v>
      </c>
    </row>
    <row r="9" spans="2:34" s="3" customFormat="1" ht="60.75" customHeight="1" x14ac:dyDescent="0.15">
      <c r="B9" s="39"/>
      <c r="C9" s="35" t="str">
        <f t="shared" si="8"/>
        <v/>
      </c>
      <c r="D9" s="43"/>
      <c r="E9" s="41"/>
      <c r="F9" s="67"/>
      <c r="G9" s="68"/>
      <c r="H9" s="69"/>
      <c r="I9" s="44"/>
      <c r="J9" s="14" t="s">
        <v>36</v>
      </c>
      <c r="K9" s="48"/>
      <c r="L9" s="20" t="str">
        <f t="shared" si="0"/>
        <v/>
      </c>
      <c r="M9" s="55"/>
      <c r="N9" s="4"/>
      <c r="O9" s="4"/>
      <c r="P9" s="27"/>
      <c r="R9" s="25" t="str">
        <f t="shared" si="1"/>
        <v/>
      </c>
      <c r="S9" s="3" t="s">
        <v>19</v>
      </c>
      <c r="T9" s="3" t="s">
        <v>25</v>
      </c>
      <c r="U9" s="23" t="str">
        <f t="shared" si="2"/>
        <v/>
      </c>
      <c r="V9" s="22" t="str">
        <f t="shared" si="3"/>
        <v/>
      </c>
      <c r="W9" s="22" t="str">
        <f t="shared" si="4"/>
        <v/>
      </c>
      <c r="X9" s="22" t="str">
        <f t="shared" si="5"/>
        <v/>
      </c>
      <c r="Y9" s="22" t="str">
        <f t="shared" si="6"/>
        <v/>
      </c>
      <c r="Z9" s="22" t="str">
        <f t="shared" si="9"/>
        <v/>
      </c>
      <c r="AA9" s="3" t="str">
        <f t="shared" si="7"/>
        <v/>
      </c>
      <c r="AD9" s="3" t="s">
        <v>39</v>
      </c>
      <c r="AE9" s="31">
        <f t="shared" si="16"/>
        <v>44290</v>
      </c>
    </row>
    <row r="10" spans="2:34" s="3" customFormat="1" ht="60.75" customHeight="1" x14ac:dyDescent="0.15">
      <c r="B10" s="39"/>
      <c r="C10" s="35" t="str">
        <f t="shared" si="8"/>
        <v/>
      </c>
      <c r="D10" s="43"/>
      <c r="E10" s="41"/>
      <c r="F10" s="67"/>
      <c r="G10" s="68"/>
      <c r="H10" s="69"/>
      <c r="I10" s="44"/>
      <c r="J10" s="14" t="s">
        <v>36</v>
      </c>
      <c r="K10" s="48"/>
      <c r="L10" s="20" t="str">
        <f t="shared" ref="L10" si="17">IF(ISBLANK(I10),"",K10-I10)</f>
        <v/>
      </c>
      <c r="M10" s="55"/>
      <c r="N10" s="4"/>
      <c r="O10" s="4"/>
      <c r="P10" s="27"/>
      <c r="R10" s="25" t="str">
        <f t="shared" ref="R10" si="18">V10&amp;X10&amp;Z10</f>
        <v/>
      </c>
      <c r="S10" s="3" t="s">
        <v>19</v>
      </c>
      <c r="T10" s="3" t="s">
        <v>26</v>
      </c>
      <c r="U10" s="23" t="str">
        <f t="shared" ref="U10" si="19">IF(E10="部活動２",L10,"")</f>
        <v/>
      </c>
      <c r="V10" s="22" t="str">
        <f t="shared" ref="V10" si="20">IF(E10="部活動２",IF(AND(U10&gt;=0.0827,U10&lt;=0.166),"","区分が「部活動２」の場合に従事時間が2時間未満または4時間以上になっています。"),"")</f>
        <v/>
      </c>
      <c r="W10" s="22" t="str">
        <f t="shared" si="4"/>
        <v/>
      </c>
      <c r="X10" s="22" t="str">
        <f t="shared" ref="X10" si="21">IF(W10&lt;0.1666,"区分が「部活動４」の場合に従事時間が4時間以上ありません。","")</f>
        <v/>
      </c>
      <c r="Y10" s="22" t="str">
        <f t="shared" si="6"/>
        <v/>
      </c>
      <c r="Z10" s="22" t="str">
        <f t="shared" si="9"/>
        <v/>
      </c>
      <c r="AA10" s="3" t="str">
        <f t="shared" ref="AA10" si="22">IF(R10="","","○")</f>
        <v/>
      </c>
      <c r="AD10" s="3" t="s">
        <v>39</v>
      </c>
      <c r="AE10" s="31">
        <f t="shared" si="16"/>
        <v>44291</v>
      </c>
    </row>
    <row r="11" spans="2:34" s="3" customFormat="1" ht="60.75" customHeight="1" x14ac:dyDescent="0.15">
      <c r="B11" s="39"/>
      <c r="C11" s="35" t="str">
        <f t="shared" si="8"/>
        <v/>
      </c>
      <c r="D11" s="43"/>
      <c r="E11" s="41"/>
      <c r="F11" s="67"/>
      <c r="G11" s="68"/>
      <c r="H11" s="69"/>
      <c r="I11" s="44"/>
      <c r="J11" s="14" t="s">
        <v>36</v>
      </c>
      <c r="K11" s="48"/>
      <c r="L11" s="20" t="str">
        <f t="shared" si="0"/>
        <v/>
      </c>
      <c r="M11" s="55"/>
      <c r="N11" s="4"/>
      <c r="O11" s="4"/>
      <c r="P11" s="27"/>
      <c r="R11" s="25" t="str">
        <f t="shared" si="1"/>
        <v/>
      </c>
      <c r="S11" s="3" t="s">
        <v>19</v>
      </c>
      <c r="T11" s="3" t="s">
        <v>27</v>
      </c>
      <c r="U11" s="23" t="str">
        <f t="shared" si="2"/>
        <v/>
      </c>
      <c r="V11" s="22" t="str">
        <f t="shared" si="3"/>
        <v/>
      </c>
      <c r="W11" s="22" t="str">
        <f t="shared" si="4"/>
        <v/>
      </c>
      <c r="X11" s="22" t="str">
        <f t="shared" si="5"/>
        <v/>
      </c>
      <c r="Y11" s="22" t="str">
        <f t="shared" si="6"/>
        <v/>
      </c>
      <c r="Z11" s="22" t="str">
        <f t="shared" si="9"/>
        <v/>
      </c>
      <c r="AA11" s="3" t="str">
        <f t="shared" si="7"/>
        <v/>
      </c>
      <c r="AD11" s="3" t="s">
        <v>39</v>
      </c>
      <c r="AE11" s="31">
        <f t="shared" si="16"/>
        <v>44292</v>
      </c>
    </row>
    <row r="12" spans="2:34" s="3" customFormat="1" ht="60.75" customHeight="1" x14ac:dyDescent="0.15">
      <c r="B12" s="39"/>
      <c r="C12" s="35" t="str">
        <f t="shared" si="8"/>
        <v/>
      </c>
      <c r="D12" s="43"/>
      <c r="E12" s="41"/>
      <c r="F12" s="67"/>
      <c r="G12" s="68"/>
      <c r="H12" s="69"/>
      <c r="I12" s="44"/>
      <c r="J12" s="14" t="s">
        <v>36</v>
      </c>
      <c r="K12" s="48"/>
      <c r="L12" s="20" t="str">
        <f t="shared" ref="L12" si="23">IF(ISBLANK(I12),"",K12-I12)</f>
        <v/>
      </c>
      <c r="M12" s="55"/>
      <c r="N12" s="4"/>
      <c r="O12" s="4"/>
      <c r="P12" s="27"/>
      <c r="R12" s="25" t="str">
        <f t="shared" ref="R12" si="24">V12&amp;X12&amp;Z12</f>
        <v/>
      </c>
      <c r="S12" s="3" t="s">
        <v>19</v>
      </c>
      <c r="T12" s="3" t="s">
        <v>28</v>
      </c>
      <c r="U12" s="23" t="str">
        <f t="shared" ref="U12" si="25">IF(E12="部活動２",L12,"")</f>
        <v/>
      </c>
      <c r="V12" s="22" t="str">
        <f t="shared" ref="V12" si="26">IF(E12="部活動２",IF(AND(U12&gt;=0.0827,U12&lt;=0.166),"","区分が「部活動２」の場合に従事時間が2時間未満または4時間以上になっています。"),"")</f>
        <v/>
      </c>
      <c r="W12" s="22" t="str">
        <f t="shared" si="4"/>
        <v/>
      </c>
      <c r="X12" s="22" t="str">
        <f t="shared" ref="X12" si="27">IF(W12&lt;0.1666,"区分が「部活動４」の場合に従事時間が4時間以上ありません。","")</f>
        <v/>
      </c>
      <c r="Y12" s="22" t="str">
        <f t="shared" si="6"/>
        <v/>
      </c>
      <c r="Z12" s="22" t="str">
        <f t="shared" si="9"/>
        <v/>
      </c>
      <c r="AA12" s="3" t="str">
        <f t="shared" ref="AA12" si="28">IF(R12="","","○")</f>
        <v/>
      </c>
      <c r="AD12" s="3" t="s">
        <v>39</v>
      </c>
      <c r="AE12" s="31">
        <f t="shared" si="16"/>
        <v>44293</v>
      </c>
    </row>
    <row r="13" spans="2:34" s="3" customFormat="1" ht="60.75" customHeight="1" x14ac:dyDescent="0.15">
      <c r="B13" s="39"/>
      <c r="C13" s="35" t="str">
        <f t="shared" si="8"/>
        <v/>
      </c>
      <c r="D13" s="43"/>
      <c r="E13" s="41"/>
      <c r="F13" s="67"/>
      <c r="G13" s="68"/>
      <c r="H13" s="69"/>
      <c r="I13" s="44"/>
      <c r="J13" s="14" t="s">
        <v>36</v>
      </c>
      <c r="K13" s="48"/>
      <c r="L13" s="20" t="str">
        <f t="shared" si="0"/>
        <v/>
      </c>
      <c r="M13" s="55"/>
      <c r="N13" s="4"/>
      <c r="O13" s="4"/>
      <c r="P13" s="27"/>
      <c r="R13" s="25" t="str">
        <f t="shared" si="1"/>
        <v/>
      </c>
      <c r="S13" s="3" t="s">
        <v>19</v>
      </c>
      <c r="T13" s="3" t="s">
        <v>56</v>
      </c>
      <c r="U13" s="23" t="str">
        <f t="shared" si="2"/>
        <v/>
      </c>
      <c r="V13" s="22" t="str">
        <f t="shared" si="3"/>
        <v/>
      </c>
      <c r="W13" s="22" t="str">
        <f t="shared" si="4"/>
        <v/>
      </c>
      <c r="X13" s="22" t="str">
        <f t="shared" si="5"/>
        <v/>
      </c>
      <c r="Y13" s="22" t="str">
        <f t="shared" si="6"/>
        <v/>
      </c>
      <c r="Z13" s="22" t="str">
        <f t="shared" si="9"/>
        <v/>
      </c>
      <c r="AA13" s="3" t="str">
        <f t="shared" si="7"/>
        <v/>
      </c>
      <c r="AD13" s="3" t="s">
        <v>39</v>
      </c>
      <c r="AE13" s="31">
        <f t="shared" si="16"/>
        <v>44294</v>
      </c>
    </row>
    <row r="14" spans="2:34" s="3" customFormat="1" ht="60.75" customHeight="1" x14ac:dyDescent="0.15">
      <c r="B14" s="39"/>
      <c r="C14" s="35" t="str">
        <f t="shared" si="8"/>
        <v/>
      </c>
      <c r="D14" s="43"/>
      <c r="E14" s="41"/>
      <c r="F14" s="67"/>
      <c r="G14" s="68"/>
      <c r="H14" s="69"/>
      <c r="I14" s="44"/>
      <c r="J14" s="14" t="s">
        <v>36</v>
      </c>
      <c r="K14" s="48"/>
      <c r="L14" s="20" t="str">
        <f t="shared" si="0"/>
        <v/>
      </c>
      <c r="M14" s="55"/>
      <c r="N14" s="4"/>
      <c r="O14" s="4"/>
      <c r="P14" s="27"/>
      <c r="R14" s="25" t="str">
        <f t="shared" si="1"/>
        <v/>
      </c>
      <c r="S14" s="3" t="s">
        <v>20</v>
      </c>
      <c r="T14" s="3" t="s">
        <v>29</v>
      </c>
      <c r="U14" s="23" t="str">
        <f t="shared" si="2"/>
        <v/>
      </c>
      <c r="V14" s="22" t="str">
        <f t="shared" si="3"/>
        <v/>
      </c>
      <c r="W14" s="22" t="str">
        <f t="shared" si="4"/>
        <v/>
      </c>
      <c r="X14" s="22" t="str">
        <f t="shared" si="5"/>
        <v/>
      </c>
      <c r="Y14" s="22" t="str">
        <f t="shared" si="6"/>
        <v/>
      </c>
      <c r="Z14" s="22" t="str">
        <f t="shared" si="9"/>
        <v/>
      </c>
      <c r="AA14" s="3" t="str">
        <f t="shared" si="7"/>
        <v/>
      </c>
      <c r="AD14" s="3" t="s">
        <v>40</v>
      </c>
      <c r="AE14" s="31">
        <f t="shared" si="16"/>
        <v>44295</v>
      </c>
    </row>
    <row r="15" spans="2:34" s="3" customFormat="1" ht="60.75" customHeight="1" x14ac:dyDescent="0.15">
      <c r="B15" s="39"/>
      <c r="C15" s="35" t="str">
        <f t="shared" si="8"/>
        <v/>
      </c>
      <c r="D15" s="43"/>
      <c r="E15" s="41"/>
      <c r="F15" s="67"/>
      <c r="G15" s="68"/>
      <c r="H15" s="69"/>
      <c r="I15" s="44"/>
      <c r="J15" s="14" t="s">
        <v>36</v>
      </c>
      <c r="K15" s="48"/>
      <c r="L15" s="20" t="str">
        <f t="shared" si="0"/>
        <v/>
      </c>
      <c r="M15" s="55"/>
      <c r="N15" s="4"/>
      <c r="O15" s="4"/>
      <c r="P15" s="27"/>
      <c r="R15" s="25" t="str">
        <f t="shared" si="1"/>
        <v/>
      </c>
      <c r="T15" s="3" t="s">
        <v>30</v>
      </c>
      <c r="U15" s="23" t="str">
        <f t="shared" si="2"/>
        <v/>
      </c>
      <c r="V15" s="22" t="str">
        <f t="shared" si="3"/>
        <v/>
      </c>
      <c r="W15" s="22" t="str">
        <f t="shared" si="4"/>
        <v/>
      </c>
      <c r="X15" s="22" t="str">
        <f t="shared" si="5"/>
        <v/>
      </c>
      <c r="Y15" s="22" t="str">
        <f t="shared" si="6"/>
        <v/>
      </c>
      <c r="Z15" s="22" t="str">
        <f t="shared" si="9"/>
        <v/>
      </c>
      <c r="AA15" s="3" t="str">
        <f t="shared" si="7"/>
        <v/>
      </c>
      <c r="AD15" s="3" t="s">
        <v>41</v>
      </c>
      <c r="AE15" s="31">
        <f t="shared" si="16"/>
        <v>44296</v>
      </c>
    </row>
    <row r="16" spans="2:34" s="3" customFormat="1" ht="60.75" customHeight="1" x14ac:dyDescent="0.15">
      <c r="B16" s="39"/>
      <c r="C16" s="35" t="str">
        <f t="shared" si="8"/>
        <v/>
      </c>
      <c r="D16" s="43"/>
      <c r="E16" s="41"/>
      <c r="F16" s="67"/>
      <c r="G16" s="68"/>
      <c r="H16" s="69"/>
      <c r="I16" s="44"/>
      <c r="J16" s="14" t="s">
        <v>36</v>
      </c>
      <c r="K16" s="48"/>
      <c r="L16" s="20" t="str">
        <f t="shared" si="0"/>
        <v/>
      </c>
      <c r="M16" s="55"/>
      <c r="N16" s="4"/>
      <c r="O16" s="4"/>
      <c r="P16" s="27"/>
      <c r="R16" s="25" t="str">
        <f t="shared" si="1"/>
        <v/>
      </c>
      <c r="U16" s="23" t="str">
        <f t="shared" si="2"/>
        <v/>
      </c>
      <c r="V16" s="22" t="str">
        <f t="shared" si="3"/>
        <v/>
      </c>
      <c r="W16" s="22" t="str">
        <f t="shared" si="4"/>
        <v/>
      </c>
      <c r="X16" s="22" t="str">
        <f t="shared" si="5"/>
        <v/>
      </c>
      <c r="Y16" s="22" t="str">
        <f t="shared" si="6"/>
        <v/>
      </c>
      <c r="Z16" s="22" t="str">
        <f t="shared" si="9"/>
        <v/>
      </c>
      <c r="AA16" s="3" t="str">
        <f t="shared" si="7"/>
        <v/>
      </c>
      <c r="AD16" s="3" t="s">
        <v>42</v>
      </c>
      <c r="AE16" s="31">
        <f t="shared" si="16"/>
        <v>44297</v>
      </c>
    </row>
    <row r="17" spans="2:31" s="3" customFormat="1" ht="60.75" customHeight="1" thickBot="1" x14ac:dyDescent="0.2">
      <c r="B17" s="40"/>
      <c r="C17" s="36" t="str">
        <f t="shared" si="8"/>
        <v/>
      </c>
      <c r="D17" s="45"/>
      <c r="E17" s="45"/>
      <c r="F17" s="70"/>
      <c r="G17" s="71"/>
      <c r="H17" s="72"/>
      <c r="I17" s="46"/>
      <c r="J17" s="16" t="s">
        <v>36</v>
      </c>
      <c r="K17" s="49"/>
      <c r="L17" s="21" t="str">
        <f t="shared" si="0"/>
        <v/>
      </c>
      <c r="M17" s="56"/>
      <c r="N17" s="15"/>
      <c r="O17" s="15"/>
      <c r="P17" s="28"/>
      <c r="R17" s="25" t="str">
        <f t="shared" si="1"/>
        <v/>
      </c>
      <c r="U17" s="23" t="str">
        <f t="shared" si="2"/>
        <v/>
      </c>
      <c r="V17" s="22" t="str">
        <f t="shared" si="3"/>
        <v/>
      </c>
      <c r="W17" s="22" t="str">
        <f t="shared" si="4"/>
        <v/>
      </c>
      <c r="X17" s="22" t="str">
        <f t="shared" si="5"/>
        <v/>
      </c>
      <c r="Y17" s="22" t="str">
        <f t="shared" si="6"/>
        <v/>
      </c>
      <c r="Z17" s="22" t="str">
        <f t="shared" si="9"/>
        <v/>
      </c>
      <c r="AA17" s="3" t="str">
        <f t="shared" si="7"/>
        <v/>
      </c>
      <c r="AD17" s="3" t="s">
        <v>43</v>
      </c>
      <c r="AE17" s="31">
        <f t="shared" si="16"/>
        <v>44298</v>
      </c>
    </row>
    <row r="18" spans="2:31" s="3" customFormat="1" ht="8.25" customHeight="1" x14ac:dyDescent="0.15">
      <c r="B18" s="1"/>
      <c r="C18" s="1"/>
      <c r="D18" s="1"/>
      <c r="E18" s="1"/>
      <c r="F18" s="1"/>
      <c r="G18" s="1"/>
      <c r="H18" s="1"/>
      <c r="I18" s="1"/>
      <c r="J18" s="2"/>
      <c r="K18" s="2"/>
      <c r="L18" s="1"/>
      <c r="M18" s="1"/>
      <c r="N18" s="1"/>
      <c r="O18" s="1"/>
      <c r="P18" s="1"/>
      <c r="AD18" s="3" t="s">
        <v>2</v>
      </c>
      <c r="AE18" s="31">
        <f t="shared" si="16"/>
        <v>44299</v>
      </c>
    </row>
    <row r="19" spans="2:31" s="3" customFormat="1" x14ac:dyDescent="0.15">
      <c r="AE19" s="31">
        <f t="shared" si="16"/>
        <v>44300</v>
      </c>
    </row>
    <row r="20" spans="2:31" s="3" customFormat="1" x14ac:dyDescent="0.15">
      <c r="AE20" s="31">
        <f t="shared" si="16"/>
        <v>44301</v>
      </c>
    </row>
    <row r="21" spans="2:31" s="3" customFormat="1" x14ac:dyDescent="0.15">
      <c r="AE21" s="31">
        <f t="shared" si="16"/>
        <v>44302</v>
      </c>
    </row>
    <row r="22" spans="2:31" s="3" customFormat="1" x14ac:dyDescent="0.15">
      <c r="AE22" s="31">
        <f t="shared" si="16"/>
        <v>44303</v>
      </c>
    </row>
    <row r="23" spans="2:31" x14ac:dyDescent="0.15">
      <c r="AE23" s="31">
        <f t="shared" si="16"/>
        <v>44304</v>
      </c>
    </row>
    <row r="24" spans="2:31" x14ac:dyDescent="0.15">
      <c r="AE24" s="31">
        <f t="shared" si="16"/>
        <v>44305</v>
      </c>
    </row>
    <row r="25" spans="2:31" x14ac:dyDescent="0.15">
      <c r="AE25" s="31">
        <f t="shared" si="16"/>
        <v>44306</v>
      </c>
    </row>
    <row r="26" spans="2:31" x14ac:dyDescent="0.15">
      <c r="AE26" s="31">
        <f t="shared" si="16"/>
        <v>44307</v>
      </c>
    </row>
    <row r="27" spans="2:31" x14ac:dyDescent="0.15">
      <c r="AE27" s="31">
        <f t="shared" si="16"/>
        <v>44308</v>
      </c>
    </row>
    <row r="28" spans="2:31" x14ac:dyDescent="0.15">
      <c r="AE28" s="31">
        <f t="shared" si="16"/>
        <v>44309</v>
      </c>
    </row>
    <row r="29" spans="2:31" x14ac:dyDescent="0.15">
      <c r="AE29" s="31">
        <f t="shared" si="16"/>
        <v>44310</v>
      </c>
    </row>
    <row r="30" spans="2:31" x14ac:dyDescent="0.15">
      <c r="AE30" s="31">
        <f t="shared" si="16"/>
        <v>44311</v>
      </c>
    </row>
    <row r="31" spans="2:31" x14ac:dyDescent="0.15">
      <c r="AE31" s="31">
        <f t="shared" si="16"/>
        <v>44312</v>
      </c>
    </row>
    <row r="32" spans="2:31" x14ac:dyDescent="0.15">
      <c r="AE32" s="31">
        <f t="shared" si="16"/>
        <v>44313</v>
      </c>
    </row>
    <row r="33" spans="31:31" x14ac:dyDescent="0.15">
      <c r="AE33" s="31">
        <f t="shared" si="16"/>
        <v>44314</v>
      </c>
    </row>
    <row r="34" spans="31:31" x14ac:dyDescent="0.15">
      <c r="AE34" s="31">
        <f t="shared" si="16"/>
        <v>44315</v>
      </c>
    </row>
    <row r="35" spans="31:31" x14ac:dyDescent="0.15">
      <c r="AE35" s="31">
        <f t="shared" si="16"/>
        <v>44316</v>
      </c>
    </row>
    <row r="36" spans="31:31" x14ac:dyDescent="0.15">
      <c r="AE36" s="31"/>
    </row>
    <row r="37" spans="31:31" x14ac:dyDescent="0.15">
      <c r="AE37" s="31"/>
    </row>
    <row r="38" spans="31:31" x14ac:dyDescent="0.15">
      <c r="AE38" s="31"/>
    </row>
    <row r="39" spans="31:31" x14ac:dyDescent="0.15">
      <c r="AE39" s="31"/>
    </row>
    <row r="40" spans="31:31" x14ac:dyDescent="0.15">
      <c r="AE40" s="31"/>
    </row>
    <row r="41" spans="31:31" x14ac:dyDescent="0.15">
      <c r="AE41" s="31"/>
    </row>
    <row r="42" spans="31:31" x14ac:dyDescent="0.15">
      <c r="AE42" s="30"/>
    </row>
  </sheetData>
  <sheetProtection sheet="1" objects="1" scenarios="1" formatCells="0"/>
  <mergeCells count="17">
    <mergeCell ref="F17:H17"/>
    <mergeCell ref="F14:H14"/>
    <mergeCell ref="D3:E3"/>
    <mergeCell ref="F5:H5"/>
    <mergeCell ref="N3:P3"/>
    <mergeCell ref="I5:L5"/>
    <mergeCell ref="F12:H12"/>
    <mergeCell ref="F11:H11"/>
    <mergeCell ref="F10:H10"/>
    <mergeCell ref="F9:H9"/>
    <mergeCell ref="F8:H8"/>
    <mergeCell ref="F7:H7"/>
    <mergeCell ref="B1:P1"/>
    <mergeCell ref="F6:H6"/>
    <mergeCell ref="F13:H13"/>
    <mergeCell ref="F15:H15"/>
    <mergeCell ref="F16:H16"/>
  </mergeCells>
  <phoneticPr fontId="1"/>
  <conditionalFormatting sqref="P6">
    <cfRule type="expression" dxfId="191" priority="16" stopIfTrue="1">
      <formula>$AA$6="○"</formula>
    </cfRule>
  </conditionalFormatting>
  <conditionalFormatting sqref="O6">
    <cfRule type="expression" dxfId="190" priority="14" stopIfTrue="1">
      <formula>$AA$6="○"</formula>
    </cfRule>
  </conditionalFormatting>
  <conditionalFormatting sqref="B6:N6">
    <cfRule type="expression" dxfId="189" priority="13" stopIfTrue="1">
      <formula>$AA$6="○"</formula>
    </cfRule>
  </conditionalFormatting>
  <conditionalFormatting sqref="B13:D13 F13:P13">
    <cfRule type="expression" dxfId="188" priority="12" stopIfTrue="1">
      <formula>$AA$13="○"</formula>
    </cfRule>
  </conditionalFormatting>
  <conditionalFormatting sqref="B14:D14 F14:P14">
    <cfRule type="expression" dxfId="187" priority="11" stopIfTrue="1">
      <formula>$AA$14="○"</formula>
    </cfRule>
  </conditionalFormatting>
  <conditionalFormatting sqref="B15:D15 F15:P15">
    <cfRule type="expression" dxfId="186" priority="10" stopIfTrue="1">
      <formula>$AA$15="○"</formula>
    </cfRule>
  </conditionalFormatting>
  <conditionalFormatting sqref="B16:D16 F16:P16">
    <cfRule type="expression" dxfId="185" priority="9" stopIfTrue="1">
      <formula>$AA$16="○"</formula>
    </cfRule>
  </conditionalFormatting>
  <conditionalFormatting sqref="B17:D17 F17:P17">
    <cfRule type="expression" dxfId="184" priority="8" stopIfTrue="1">
      <formula>$AA$17="○"</formula>
    </cfRule>
  </conditionalFormatting>
  <conditionalFormatting sqref="B12:D12 F12:P12">
    <cfRule type="expression" dxfId="183" priority="7" stopIfTrue="1">
      <formula>$AA$13="○"</formula>
    </cfRule>
  </conditionalFormatting>
  <conditionalFormatting sqref="B11:D11 F11:P11">
    <cfRule type="expression" dxfId="182" priority="6" stopIfTrue="1">
      <formula>$AA$13="○"</formula>
    </cfRule>
  </conditionalFormatting>
  <conditionalFormatting sqref="B10:D10 F10:P10">
    <cfRule type="expression" dxfId="181" priority="5" stopIfTrue="1">
      <formula>$AA$13="○"</formula>
    </cfRule>
  </conditionalFormatting>
  <conditionalFormatting sqref="B9:D9 F9:P9">
    <cfRule type="expression" dxfId="180" priority="4" stopIfTrue="1">
      <formula>$AA$13="○"</formula>
    </cfRule>
  </conditionalFormatting>
  <conditionalFormatting sqref="B8:D8 F8:P8">
    <cfRule type="expression" dxfId="179" priority="3" stopIfTrue="1">
      <formula>$AA$13="○"</formula>
    </cfRule>
  </conditionalFormatting>
  <conditionalFormatting sqref="B7:D7 F7:P7">
    <cfRule type="expression" dxfId="178" priority="2" stopIfTrue="1">
      <formula>$AA$13="○"</formula>
    </cfRule>
  </conditionalFormatting>
  <conditionalFormatting sqref="E7:E17">
    <cfRule type="expression" dxfId="177" priority="1" stopIfTrue="1">
      <formula>$AA$6="○"</formula>
    </cfRule>
  </conditionalFormatting>
  <dataValidations count="5">
    <dataValidation type="list" allowBlank="1" showInputMessage="1" sqref="D6:D17" xr:uid="{00000000-0002-0000-0100-000000000000}">
      <formula1>$S$6:$S$14</formula1>
    </dataValidation>
    <dataValidation imeMode="off" allowBlank="1" showInputMessage="1" showErrorMessage="1" sqref="G3" xr:uid="{00000000-0002-0000-0100-000001000000}"/>
    <dataValidation type="list" imeMode="off" allowBlank="1" showInputMessage="1" showErrorMessage="1" sqref="B6:B17" xr:uid="{00000000-0002-0000-0100-000002000000}">
      <formula1>$AE$6:$AE$36</formula1>
    </dataValidation>
    <dataValidation imeMode="on" allowBlank="1" showInputMessage="1" showErrorMessage="1" sqref="F6:H17 M6:M17" xr:uid="{00000000-0002-0000-0100-000003000000}"/>
    <dataValidation type="list" allowBlank="1" showInputMessage="1" showErrorMessage="1" sqref="E6:E17" xr:uid="{00000000-0002-0000-0100-000004000000}">
      <formula1>$T$6:$T$15</formula1>
    </dataValidation>
  </dataValidations>
  <pageMargins left="0.59055118110236227" right="0.59055118110236227" top="0.78740157480314965" bottom="0.39370078740157483" header="0.51181102362204722" footer="0.51181102362204722"/>
  <pageSetup paperSize="9" scale="91" orientation="landscape" blackAndWhite="1" r:id="rId1"/>
  <headerFooter alignWithMargins="0">
    <oddHeader>&amp;R様式３</oddHeader>
    <oddFooter>&amp;L&amp;G</oddFooter>
  </headerFooter>
  <rowBreaks count="1" manualBreakCount="1">
    <brk id="11" max="16" man="1"/>
  </rowBreaks>
  <ignoredErrors>
    <ignoredError sqref="D3 G3 N3" unlockedFormula="1"/>
  </ignoredErrors>
  <legacy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H42"/>
  <sheetViews>
    <sheetView view="pageBreakPreview" zoomScale="90" zoomScaleNormal="100" zoomScaleSheetLayoutView="90" workbookViewId="0">
      <selection activeCell="T2" sqref="T2"/>
    </sheetView>
  </sheetViews>
  <sheetFormatPr defaultRowHeight="13.5" x14ac:dyDescent="0.15"/>
  <cols>
    <col min="1" max="1" width="1" customWidth="1"/>
    <col min="2" max="3" width="5.25" style="17" customWidth="1"/>
    <col min="4" max="4" width="11.875" style="17" customWidth="1"/>
    <col min="5" max="5" width="15.875" style="17" customWidth="1"/>
    <col min="6" max="6" width="6.875" style="17" customWidth="1"/>
    <col min="7" max="7" width="13.875" style="17" customWidth="1"/>
    <col min="8" max="8" width="12" style="17" customWidth="1"/>
    <col min="9" max="9" width="7.375" style="17" customWidth="1"/>
    <col min="10" max="10" width="3.375" style="18" customWidth="1"/>
    <col min="11" max="11" width="6.25" style="18" customWidth="1"/>
    <col min="12" max="12" width="8.75" style="17" customWidth="1"/>
    <col min="13" max="13" width="16.25" style="17" customWidth="1"/>
    <col min="14" max="15" width="9.125" style="17" customWidth="1"/>
    <col min="16" max="16" width="15.5" style="17" customWidth="1"/>
    <col min="17" max="17" width="1.625" customWidth="1"/>
    <col min="18" max="18" width="80.875" bestFit="1" customWidth="1"/>
    <col min="20" max="20" width="13.25" bestFit="1" customWidth="1"/>
    <col min="21" max="26" width="12.5" customWidth="1"/>
    <col min="31" max="31" width="12.5" bestFit="1" customWidth="1"/>
  </cols>
  <sheetData>
    <row r="1" spans="2:34" s="3" customFormat="1" ht="17.25" x14ac:dyDescent="0.15">
      <c r="B1" s="63" t="str">
        <f>"令和"&amp;T2&amp;"年"&amp;U2&amp;"月分教員特殊業務整理簿"</f>
        <v>令和3年5月分教員特殊業務整理簿</v>
      </c>
      <c r="C1" s="63"/>
      <c r="D1" s="63"/>
      <c r="E1" s="63"/>
      <c r="F1" s="63"/>
      <c r="G1" s="63"/>
      <c r="H1" s="63"/>
      <c r="I1" s="63"/>
      <c r="J1" s="63"/>
      <c r="K1" s="63"/>
      <c r="L1" s="63"/>
      <c r="M1" s="63"/>
      <c r="N1" s="63"/>
      <c r="O1" s="63"/>
      <c r="P1" s="63"/>
    </row>
    <row r="2" spans="2:34" s="3" customFormat="1" ht="21" customHeight="1" x14ac:dyDescent="0.15">
      <c r="B2" s="1"/>
      <c r="C2" s="1"/>
      <c r="D2" s="1"/>
      <c r="E2" s="1"/>
      <c r="F2" s="1"/>
      <c r="G2" s="1"/>
      <c r="H2" s="1"/>
      <c r="I2" s="1"/>
      <c r="J2" s="2"/>
      <c r="K2" s="2"/>
      <c r="L2" s="1"/>
      <c r="M2" s="1"/>
      <c r="N2" s="1"/>
      <c r="O2" s="1"/>
      <c r="P2" s="1"/>
      <c r="R2" s="29">
        <f>'4月'!AE35+1</f>
        <v>44317</v>
      </c>
      <c r="S2" s="3">
        <f>YEAR(R2)</f>
        <v>2021</v>
      </c>
      <c r="T2" s="3">
        <f>S2-2018</f>
        <v>3</v>
      </c>
      <c r="U2" s="3">
        <f>MONTH(R2)</f>
        <v>5</v>
      </c>
    </row>
    <row r="3" spans="2:34" s="3" customFormat="1" ht="27.75" customHeight="1" x14ac:dyDescent="0.15">
      <c r="B3" s="4" t="s">
        <v>0</v>
      </c>
      <c r="C3" s="5"/>
      <c r="D3" s="73">
        <f>基本事項入力シート!B4</f>
        <v>0</v>
      </c>
      <c r="E3" s="74"/>
      <c r="F3" s="6" t="s">
        <v>1</v>
      </c>
      <c r="G3" s="33">
        <f>基本事項入力シート!B5</f>
        <v>0</v>
      </c>
      <c r="H3" s="1"/>
      <c r="I3" s="1"/>
      <c r="J3" s="2"/>
      <c r="K3" s="2"/>
      <c r="L3" s="1"/>
      <c r="M3" s="7"/>
      <c r="N3" s="78">
        <f>基本事項入力シート!B6</f>
        <v>0</v>
      </c>
      <c r="O3" s="78"/>
      <c r="P3" s="78"/>
    </row>
    <row r="4" spans="2:34" s="3" customFormat="1" ht="9.75" customHeight="1" thickBot="1" x14ac:dyDescent="0.2">
      <c r="B4" s="1"/>
      <c r="C4" s="1"/>
      <c r="D4" s="1"/>
      <c r="E4" s="1"/>
      <c r="F4" s="1"/>
      <c r="G4" s="1"/>
      <c r="H4" s="1"/>
      <c r="I4" s="1"/>
      <c r="J4" s="2"/>
      <c r="K4" s="2"/>
      <c r="L4" s="1"/>
      <c r="M4" s="1"/>
      <c r="N4" s="1"/>
      <c r="O4" s="1"/>
      <c r="P4" s="1"/>
    </row>
    <row r="5" spans="2:34" s="3" customFormat="1" ht="30" customHeight="1" thickBot="1" x14ac:dyDescent="0.2">
      <c r="B5" s="8" t="s">
        <v>2</v>
      </c>
      <c r="C5" s="9" t="s">
        <v>3</v>
      </c>
      <c r="D5" s="9" t="s">
        <v>4</v>
      </c>
      <c r="E5" s="9" t="s">
        <v>5</v>
      </c>
      <c r="F5" s="75" t="s">
        <v>6</v>
      </c>
      <c r="G5" s="76"/>
      <c r="H5" s="77"/>
      <c r="I5" s="75" t="s">
        <v>7</v>
      </c>
      <c r="J5" s="76"/>
      <c r="K5" s="76"/>
      <c r="L5" s="77"/>
      <c r="M5" s="9" t="s">
        <v>8</v>
      </c>
      <c r="N5" s="10" t="s">
        <v>9</v>
      </c>
      <c r="O5" s="10" t="s">
        <v>10</v>
      </c>
      <c r="P5" s="11" t="s">
        <v>11</v>
      </c>
      <c r="R5" s="3" t="s">
        <v>34</v>
      </c>
      <c r="S5" s="3" t="s">
        <v>17</v>
      </c>
      <c r="T5" s="3" t="s">
        <v>21</v>
      </c>
      <c r="U5" s="24" t="s">
        <v>32</v>
      </c>
      <c r="V5" s="24"/>
      <c r="W5" s="24" t="s">
        <v>31</v>
      </c>
      <c r="X5" s="24"/>
      <c r="Y5" s="22" t="s">
        <v>33</v>
      </c>
      <c r="Z5" s="22"/>
      <c r="AA5" s="3" t="s">
        <v>35</v>
      </c>
      <c r="AD5" s="3" t="s">
        <v>37</v>
      </c>
    </row>
    <row r="6" spans="2:34" s="3" customFormat="1" ht="60.75" customHeight="1" x14ac:dyDescent="0.15">
      <c r="B6" s="38"/>
      <c r="C6" s="34" t="str">
        <f>IF(ISBLANK(B6),"",B6)</f>
        <v/>
      </c>
      <c r="D6" s="41"/>
      <c r="E6" s="41"/>
      <c r="F6" s="64"/>
      <c r="G6" s="65"/>
      <c r="H6" s="66"/>
      <c r="I6" s="42"/>
      <c r="J6" s="12" t="s">
        <v>12</v>
      </c>
      <c r="K6" s="47"/>
      <c r="L6" s="19" t="str">
        <f t="shared" ref="L6:L17" si="0">IF(ISBLANK(I6),"",K6-I6)</f>
        <v/>
      </c>
      <c r="M6" s="54"/>
      <c r="N6" s="13"/>
      <c r="O6" s="13"/>
      <c r="P6" s="26"/>
      <c r="R6" s="25" t="str">
        <f t="shared" ref="R6:R17" si="1">V6&amp;X6&amp;Z6</f>
        <v/>
      </c>
      <c r="S6" s="3" t="s">
        <v>18</v>
      </c>
      <c r="T6" s="3" t="s">
        <v>22</v>
      </c>
      <c r="U6" s="23" t="str">
        <f t="shared" ref="U6:U17" si="2">IF(E6="部活動２",L6,"")</f>
        <v/>
      </c>
      <c r="V6" s="22" t="str">
        <f t="shared" ref="V6:V17" si="3">IF(E6="部活動２",IF(AND(U6&gt;=0.0827,U6&lt;=0.166),"","区分が「部活動２」の場合に従事時間が2時間未満または4時間以上になっています。"),"")</f>
        <v/>
      </c>
      <c r="W6" s="22" t="str">
        <f t="shared" ref="W6:W17" si="4">IF($E6="部活動４",$L6,"")</f>
        <v/>
      </c>
      <c r="X6" s="22" t="str">
        <f t="shared" ref="X6:X17" si="5">IF(W6&lt;0.1666,"区分が「部活動４」の場合に従事時間が4時間以上ありません。","")</f>
        <v/>
      </c>
      <c r="Y6" s="22" t="str">
        <f t="shared" ref="Y6:Y17" si="6">IF($E6="対外運動等",$L6,"")</f>
        <v/>
      </c>
      <c r="Z6" s="22" t="str">
        <f>IF(Y6&lt;0.3125,"区分が「対外運動等」の場合に従事時間が7時間301分以上ありません。","")</f>
        <v/>
      </c>
      <c r="AA6" s="3" t="str">
        <f t="shared" ref="AA6:AA17" si="7">IF(R6="","","○")</f>
        <v/>
      </c>
      <c r="AD6" s="3" t="s">
        <v>38</v>
      </c>
      <c r="AE6" s="31">
        <f>'4月'!AE35+1</f>
        <v>44317</v>
      </c>
      <c r="AG6" s="29"/>
      <c r="AH6" s="29"/>
    </row>
    <row r="7" spans="2:34" s="3" customFormat="1" ht="60.75" customHeight="1" x14ac:dyDescent="0.15">
      <c r="B7" s="39"/>
      <c r="C7" s="35" t="str">
        <f t="shared" ref="C7:C17" si="8">IF(ISBLANK(B7),"",B7)</f>
        <v/>
      </c>
      <c r="D7" s="43"/>
      <c r="E7" s="41"/>
      <c r="F7" s="67"/>
      <c r="G7" s="68"/>
      <c r="H7" s="69"/>
      <c r="I7" s="44"/>
      <c r="J7" s="14" t="s">
        <v>36</v>
      </c>
      <c r="K7" s="48"/>
      <c r="L7" s="20" t="str">
        <f t="shared" si="0"/>
        <v/>
      </c>
      <c r="M7" s="55"/>
      <c r="N7" s="4"/>
      <c r="O7" s="4"/>
      <c r="P7" s="27"/>
      <c r="R7" s="25" t="str">
        <f t="shared" si="1"/>
        <v/>
      </c>
      <c r="S7" s="3" t="s">
        <v>19</v>
      </c>
      <c r="T7" s="3" t="s">
        <v>23</v>
      </c>
      <c r="U7" s="23" t="str">
        <f t="shared" si="2"/>
        <v/>
      </c>
      <c r="V7" s="22" t="str">
        <f t="shared" si="3"/>
        <v/>
      </c>
      <c r="W7" s="22" t="str">
        <f t="shared" si="4"/>
        <v/>
      </c>
      <c r="X7" s="22" t="str">
        <f t="shared" si="5"/>
        <v/>
      </c>
      <c r="Y7" s="22" t="str">
        <f t="shared" si="6"/>
        <v/>
      </c>
      <c r="Z7" s="22" t="str">
        <f t="shared" ref="Z7:Z17" si="9">IF(Y7&lt;0.3125,"区分が「対外運動等」の場合に従事時間が7時間301分以上ありません。","")</f>
        <v/>
      </c>
      <c r="AA7" s="3" t="str">
        <f t="shared" si="7"/>
        <v/>
      </c>
      <c r="AD7" s="3" t="s">
        <v>39</v>
      </c>
      <c r="AE7" s="31">
        <f>AE6+1</f>
        <v>44318</v>
      </c>
    </row>
    <row r="8" spans="2:34" s="3" customFormat="1" ht="60.75" customHeight="1" x14ac:dyDescent="0.15">
      <c r="B8" s="39"/>
      <c r="C8" s="35" t="str">
        <f t="shared" si="8"/>
        <v/>
      </c>
      <c r="D8" s="43"/>
      <c r="E8" s="41"/>
      <c r="F8" s="67"/>
      <c r="G8" s="68"/>
      <c r="H8" s="69"/>
      <c r="I8" s="44"/>
      <c r="J8" s="14" t="s">
        <v>36</v>
      </c>
      <c r="K8" s="48"/>
      <c r="L8" s="20" t="str">
        <f t="shared" si="0"/>
        <v/>
      </c>
      <c r="M8" s="55"/>
      <c r="N8" s="4"/>
      <c r="O8" s="4"/>
      <c r="P8" s="27"/>
      <c r="R8" s="25" t="str">
        <f t="shared" si="1"/>
        <v/>
      </c>
      <c r="S8" s="3" t="s">
        <v>19</v>
      </c>
      <c r="T8" s="3" t="s">
        <v>24</v>
      </c>
      <c r="U8" s="23" t="str">
        <f t="shared" si="2"/>
        <v/>
      </c>
      <c r="V8" s="22" t="str">
        <f t="shared" si="3"/>
        <v/>
      </c>
      <c r="W8" s="22" t="str">
        <f t="shared" si="4"/>
        <v/>
      </c>
      <c r="X8" s="22" t="str">
        <f t="shared" si="5"/>
        <v/>
      </c>
      <c r="Y8" s="22" t="str">
        <f t="shared" si="6"/>
        <v/>
      </c>
      <c r="Z8" s="22" t="str">
        <f t="shared" si="9"/>
        <v/>
      </c>
      <c r="AA8" s="3" t="str">
        <f t="shared" si="7"/>
        <v/>
      </c>
      <c r="AD8" s="3" t="s">
        <v>39</v>
      </c>
      <c r="AE8" s="31">
        <f t="shared" ref="AE8:AE36" si="10">AE7+1</f>
        <v>44319</v>
      </c>
    </row>
    <row r="9" spans="2:34" s="3" customFormat="1" ht="60.75" customHeight="1" x14ac:dyDescent="0.15">
      <c r="B9" s="39"/>
      <c r="C9" s="35" t="str">
        <f t="shared" si="8"/>
        <v/>
      </c>
      <c r="D9" s="43"/>
      <c r="E9" s="41"/>
      <c r="F9" s="67"/>
      <c r="G9" s="68"/>
      <c r="H9" s="69"/>
      <c r="I9" s="44"/>
      <c r="J9" s="14" t="s">
        <v>36</v>
      </c>
      <c r="K9" s="48"/>
      <c r="L9" s="20" t="str">
        <f t="shared" si="0"/>
        <v/>
      </c>
      <c r="M9" s="55"/>
      <c r="N9" s="4"/>
      <c r="O9" s="4"/>
      <c r="P9" s="27"/>
      <c r="R9" s="25" t="str">
        <f t="shared" si="1"/>
        <v/>
      </c>
      <c r="S9" s="3" t="s">
        <v>19</v>
      </c>
      <c r="T9" s="3" t="s">
        <v>25</v>
      </c>
      <c r="U9" s="23" t="str">
        <f t="shared" si="2"/>
        <v/>
      </c>
      <c r="V9" s="22" t="str">
        <f t="shared" si="3"/>
        <v/>
      </c>
      <c r="W9" s="22" t="str">
        <f t="shared" si="4"/>
        <v/>
      </c>
      <c r="X9" s="22" t="str">
        <f t="shared" si="5"/>
        <v/>
      </c>
      <c r="Y9" s="22" t="str">
        <f t="shared" si="6"/>
        <v/>
      </c>
      <c r="Z9" s="22" t="str">
        <f t="shared" si="9"/>
        <v/>
      </c>
      <c r="AA9" s="3" t="str">
        <f t="shared" si="7"/>
        <v/>
      </c>
      <c r="AD9" s="3" t="s">
        <v>39</v>
      </c>
      <c r="AE9" s="31">
        <f t="shared" si="10"/>
        <v>44320</v>
      </c>
    </row>
    <row r="10" spans="2:34" s="3" customFormat="1" ht="60.75" customHeight="1" x14ac:dyDescent="0.15">
      <c r="B10" s="39"/>
      <c r="C10" s="35" t="str">
        <f t="shared" si="8"/>
        <v/>
      </c>
      <c r="D10" s="43"/>
      <c r="E10" s="41"/>
      <c r="F10" s="67"/>
      <c r="G10" s="68"/>
      <c r="H10" s="69"/>
      <c r="I10" s="44"/>
      <c r="J10" s="14" t="s">
        <v>36</v>
      </c>
      <c r="K10" s="48"/>
      <c r="L10" s="20" t="str">
        <f t="shared" si="0"/>
        <v/>
      </c>
      <c r="M10" s="55"/>
      <c r="N10" s="4"/>
      <c r="O10" s="4"/>
      <c r="P10" s="27"/>
      <c r="R10" s="25" t="str">
        <f t="shared" si="1"/>
        <v/>
      </c>
      <c r="S10" s="3" t="s">
        <v>19</v>
      </c>
      <c r="T10" s="3" t="s">
        <v>26</v>
      </c>
      <c r="U10" s="23" t="str">
        <f t="shared" si="2"/>
        <v/>
      </c>
      <c r="V10" s="22" t="str">
        <f t="shared" si="3"/>
        <v/>
      </c>
      <c r="W10" s="22" t="str">
        <f t="shared" si="4"/>
        <v/>
      </c>
      <c r="X10" s="22" t="str">
        <f t="shared" si="5"/>
        <v/>
      </c>
      <c r="Y10" s="22" t="str">
        <f t="shared" si="6"/>
        <v/>
      </c>
      <c r="Z10" s="22" t="str">
        <f t="shared" si="9"/>
        <v/>
      </c>
      <c r="AA10" s="3" t="str">
        <f t="shared" si="7"/>
        <v/>
      </c>
      <c r="AD10" s="3" t="s">
        <v>39</v>
      </c>
      <c r="AE10" s="31">
        <f t="shared" si="10"/>
        <v>44321</v>
      </c>
    </row>
    <row r="11" spans="2:34" s="3" customFormat="1" ht="60.75" customHeight="1" x14ac:dyDescent="0.15">
      <c r="B11" s="39"/>
      <c r="C11" s="35" t="str">
        <f t="shared" si="8"/>
        <v/>
      </c>
      <c r="D11" s="43"/>
      <c r="E11" s="41"/>
      <c r="F11" s="67"/>
      <c r="G11" s="68"/>
      <c r="H11" s="69"/>
      <c r="I11" s="44"/>
      <c r="J11" s="14" t="s">
        <v>36</v>
      </c>
      <c r="K11" s="48"/>
      <c r="L11" s="20" t="str">
        <f t="shared" si="0"/>
        <v/>
      </c>
      <c r="M11" s="55"/>
      <c r="N11" s="4"/>
      <c r="O11" s="4"/>
      <c r="P11" s="27"/>
      <c r="R11" s="25" t="str">
        <f t="shared" si="1"/>
        <v/>
      </c>
      <c r="S11" s="3" t="s">
        <v>19</v>
      </c>
      <c r="T11" s="3" t="s">
        <v>27</v>
      </c>
      <c r="U11" s="23" t="str">
        <f t="shared" si="2"/>
        <v/>
      </c>
      <c r="V11" s="22" t="str">
        <f t="shared" si="3"/>
        <v/>
      </c>
      <c r="W11" s="22" t="str">
        <f t="shared" si="4"/>
        <v/>
      </c>
      <c r="X11" s="22" t="str">
        <f t="shared" si="5"/>
        <v/>
      </c>
      <c r="Y11" s="22" t="str">
        <f t="shared" si="6"/>
        <v/>
      </c>
      <c r="Z11" s="22" t="str">
        <f t="shared" si="9"/>
        <v/>
      </c>
      <c r="AA11" s="3" t="str">
        <f t="shared" si="7"/>
        <v/>
      </c>
      <c r="AD11" s="3" t="s">
        <v>39</v>
      </c>
      <c r="AE11" s="31">
        <f t="shared" si="10"/>
        <v>44322</v>
      </c>
    </row>
    <row r="12" spans="2:34" s="3" customFormat="1" ht="60.75" customHeight="1" x14ac:dyDescent="0.15">
      <c r="B12" s="39"/>
      <c r="C12" s="35" t="str">
        <f t="shared" si="8"/>
        <v/>
      </c>
      <c r="D12" s="43"/>
      <c r="E12" s="41"/>
      <c r="F12" s="67"/>
      <c r="G12" s="68"/>
      <c r="H12" s="69"/>
      <c r="I12" s="44"/>
      <c r="J12" s="14" t="s">
        <v>36</v>
      </c>
      <c r="K12" s="48"/>
      <c r="L12" s="20" t="str">
        <f t="shared" si="0"/>
        <v/>
      </c>
      <c r="M12" s="55"/>
      <c r="N12" s="4"/>
      <c r="O12" s="4"/>
      <c r="P12" s="27"/>
      <c r="R12" s="25" t="str">
        <f t="shared" si="1"/>
        <v/>
      </c>
      <c r="S12" s="3" t="s">
        <v>19</v>
      </c>
      <c r="T12" s="3" t="s">
        <v>28</v>
      </c>
      <c r="U12" s="23" t="str">
        <f t="shared" si="2"/>
        <v/>
      </c>
      <c r="V12" s="22" t="str">
        <f t="shared" si="3"/>
        <v/>
      </c>
      <c r="W12" s="22" t="str">
        <f t="shared" si="4"/>
        <v/>
      </c>
      <c r="X12" s="22" t="str">
        <f t="shared" si="5"/>
        <v/>
      </c>
      <c r="Y12" s="22" t="str">
        <f t="shared" si="6"/>
        <v/>
      </c>
      <c r="Z12" s="22" t="str">
        <f t="shared" si="9"/>
        <v/>
      </c>
      <c r="AA12" s="3" t="str">
        <f t="shared" si="7"/>
        <v/>
      </c>
      <c r="AD12" s="3" t="s">
        <v>39</v>
      </c>
      <c r="AE12" s="31">
        <f t="shared" si="10"/>
        <v>44323</v>
      </c>
    </row>
    <row r="13" spans="2:34" s="3" customFormat="1" ht="60.75" customHeight="1" x14ac:dyDescent="0.15">
      <c r="B13" s="39"/>
      <c r="C13" s="35" t="str">
        <f t="shared" si="8"/>
        <v/>
      </c>
      <c r="D13" s="43"/>
      <c r="E13" s="41"/>
      <c r="F13" s="67"/>
      <c r="G13" s="68"/>
      <c r="H13" s="69"/>
      <c r="I13" s="44"/>
      <c r="J13" s="14" t="s">
        <v>36</v>
      </c>
      <c r="K13" s="48"/>
      <c r="L13" s="20" t="str">
        <f t="shared" si="0"/>
        <v/>
      </c>
      <c r="M13" s="55"/>
      <c r="N13" s="4"/>
      <c r="O13" s="4"/>
      <c r="P13" s="27"/>
      <c r="R13" s="25" t="str">
        <f t="shared" si="1"/>
        <v/>
      </c>
      <c r="S13" s="3" t="s">
        <v>19</v>
      </c>
      <c r="T13" s="3" t="s">
        <v>56</v>
      </c>
      <c r="U13" s="23" t="str">
        <f t="shared" si="2"/>
        <v/>
      </c>
      <c r="V13" s="22" t="str">
        <f t="shared" si="3"/>
        <v/>
      </c>
      <c r="W13" s="22" t="str">
        <f t="shared" si="4"/>
        <v/>
      </c>
      <c r="X13" s="22" t="str">
        <f t="shared" si="5"/>
        <v/>
      </c>
      <c r="Y13" s="22" t="str">
        <f t="shared" si="6"/>
        <v/>
      </c>
      <c r="Z13" s="22" t="str">
        <f t="shared" si="9"/>
        <v/>
      </c>
      <c r="AA13" s="3" t="str">
        <f t="shared" si="7"/>
        <v/>
      </c>
      <c r="AD13" s="3" t="s">
        <v>39</v>
      </c>
      <c r="AE13" s="31">
        <f t="shared" si="10"/>
        <v>44324</v>
      </c>
    </row>
    <row r="14" spans="2:34" s="3" customFormat="1" ht="60.75" customHeight="1" x14ac:dyDescent="0.15">
      <c r="B14" s="39"/>
      <c r="C14" s="35" t="str">
        <f t="shared" si="8"/>
        <v/>
      </c>
      <c r="D14" s="43"/>
      <c r="E14" s="41"/>
      <c r="F14" s="67"/>
      <c r="G14" s="68"/>
      <c r="H14" s="69"/>
      <c r="I14" s="44"/>
      <c r="J14" s="14" t="s">
        <v>36</v>
      </c>
      <c r="K14" s="48"/>
      <c r="L14" s="20" t="str">
        <f t="shared" si="0"/>
        <v/>
      </c>
      <c r="M14" s="55"/>
      <c r="N14" s="4"/>
      <c r="O14" s="4"/>
      <c r="P14" s="27"/>
      <c r="R14" s="25" t="str">
        <f t="shared" si="1"/>
        <v/>
      </c>
      <c r="S14" s="3" t="s">
        <v>20</v>
      </c>
      <c r="T14" s="3" t="s">
        <v>29</v>
      </c>
      <c r="U14" s="23" t="str">
        <f t="shared" si="2"/>
        <v/>
      </c>
      <c r="V14" s="22" t="str">
        <f t="shared" si="3"/>
        <v/>
      </c>
      <c r="W14" s="22" t="str">
        <f t="shared" si="4"/>
        <v/>
      </c>
      <c r="X14" s="22" t="str">
        <f t="shared" si="5"/>
        <v/>
      </c>
      <c r="Y14" s="22" t="str">
        <f t="shared" si="6"/>
        <v/>
      </c>
      <c r="Z14" s="22" t="str">
        <f t="shared" si="9"/>
        <v/>
      </c>
      <c r="AA14" s="3" t="str">
        <f t="shared" si="7"/>
        <v/>
      </c>
      <c r="AD14" s="3" t="s">
        <v>40</v>
      </c>
      <c r="AE14" s="31">
        <f t="shared" si="10"/>
        <v>44325</v>
      </c>
    </row>
    <row r="15" spans="2:34" s="3" customFormat="1" ht="60.75" customHeight="1" x14ac:dyDescent="0.15">
      <c r="B15" s="39"/>
      <c r="C15" s="35" t="str">
        <f t="shared" si="8"/>
        <v/>
      </c>
      <c r="D15" s="43"/>
      <c r="E15" s="41"/>
      <c r="F15" s="67"/>
      <c r="G15" s="68"/>
      <c r="H15" s="69"/>
      <c r="I15" s="44"/>
      <c r="J15" s="14" t="s">
        <v>36</v>
      </c>
      <c r="K15" s="48"/>
      <c r="L15" s="20" t="str">
        <f t="shared" si="0"/>
        <v/>
      </c>
      <c r="M15" s="55"/>
      <c r="N15" s="4"/>
      <c r="O15" s="4"/>
      <c r="P15" s="27"/>
      <c r="R15" s="25" t="str">
        <f t="shared" si="1"/>
        <v/>
      </c>
      <c r="T15" s="3" t="s">
        <v>30</v>
      </c>
      <c r="U15" s="23" t="str">
        <f t="shared" si="2"/>
        <v/>
      </c>
      <c r="V15" s="22" t="str">
        <f t="shared" si="3"/>
        <v/>
      </c>
      <c r="W15" s="22" t="str">
        <f t="shared" si="4"/>
        <v/>
      </c>
      <c r="X15" s="22" t="str">
        <f t="shared" si="5"/>
        <v/>
      </c>
      <c r="Y15" s="22" t="str">
        <f t="shared" si="6"/>
        <v/>
      </c>
      <c r="Z15" s="22" t="str">
        <f t="shared" si="9"/>
        <v/>
      </c>
      <c r="AA15" s="3" t="str">
        <f t="shared" si="7"/>
        <v/>
      </c>
      <c r="AD15" s="3" t="s">
        <v>41</v>
      </c>
      <c r="AE15" s="31">
        <f t="shared" si="10"/>
        <v>44326</v>
      </c>
    </row>
    <row r="16" spans="2:34" s="3" customFormat="1" ht="60.75" customHeight="1" x14ac:dyDescent="0.15">
      <c r="B16" s="39"/>
      <c r="C16" s="35" t="str">
        <f t="shared" si="8"/>
        <v/>
      </c>
      <c r="D16" s="43"/>
      <c r="E16" s="41"/>
      <c r="F16" s="67"/>
      <c r="G16" s="68"/>
      <c r="H16" s="69"/>
      <c r="I16" s="44"/>
      <c r="J16" s="14" t="s">
        <v>36</v>
      </c>
      <c r="K16" s="48"/>
      <c r="L16" s="20" t="str">
        <f t="shared" si="0"/>
        <v/>
      </c>
      <c r="M16" s="55"/>
      <c r="N16" s="4"/>
      <c r="O16" s="4"/>
      <c r="P16" s="27"/>
      <c r="R16" s="25" t="str">
        <f t="shared" si="1"/>
        <v/>
      </c>
      <c r="U16" s="23" t="str">
        <f t="shared" si="2"/>
        <v/>
      </c>
      <c r="V16" s="22" t="str">
        <f t="shared" si="3"/>
        <v/>
      </c>
      <c r="W16" s="22" t="str">
        <f t="shared" si="4"/>
        <v/>
      </c>
      <c r="X16" s="22" t="str">
        <f t="shared" si="5"/>
        <v/>
      </c>
      <c r="Y16" s="22" t="str">
        <f t="shared" si="6"/>
        <v/>
      </c>
      <c r="Z16" s="22" t="str">
        <f t="shared" si="9"/>
        <v/>
      </c>
      <c r="AA16" s="3" t="str">
        <f t="shared" si="7"/>
        <v/>
      </c>
      <c r="AD16" s="3" t="s">
        <v>42</v>
      </c>
      <c r="AE16" s="31">
        <f t="shared" si="10"/>
        <v>44327</v>
      </c>
    </row>
    <row r="17" spans="2:31" s="3" customFormat="1" ht="60.75" customHeight="1" thickBot="1" x14ac:dyDescent="0.2">
      <c r="B17" s="40"/>
      <c r="C17" s="36" t="str">
        <f t="shared" si="8"/>
        <v/>
      </c>
      <c r="D17" s="45"/>
      <c r="E17" s="45"/>
      <c r="F17" s="70"/>
      <c r="G17" s="71"/>
      <c r="H17" s="72"/>
      <c r="I17" s="46"/>
      <c r="J17" s="16" t="s">
        <v>36</v>
      </c>
      <c r="K17" s="49"/>
      <c r="L17" s="21" t="str">
        <f t="shared" si="0"/>
        <v/>
      </c>
      <c r="M17" s="56"/>
      <c r="N17" s="15"/>
      <c r="O17" s="15"/>
      <c r="P17" s="28"/>
      <c r="R17" s="25" t="str">
        <f t="shared" si="1"/>
        <v/>
      </c>
      <c r="U17" s="23" t="str">
        <f t="shared" si="2"/>
        <v/>
      </c>
      <c r="V17" s="22" t="str">
        <f t="shared" si="3"/>
        <v/>
      </c>
      <c r="W17" s="22" t="str">
        <f t="shared" si="4"/>
        <v/>
      </c>
      <c r="X17" s="22" t="str">
        <f t="shared" si="5"/>
        <v/>
      </c>
      <c r="Y17" s="22" t="str">
        <f t="shared" si="6"/>
        <v/>
      </c>
      <c r="Z17" s="22" t="str">
        <f t="shared" si="9"/>
        <v/>
      </c>
      <c r="AA17" s="3" t="str">
        <f t="shared" si="7"/>
        <v/>
      </c>
      <c r="AD17" s="3" t="s">
        <v>43</v>
      </c>
      <c r="AE17" s="31">
        <f t="shared" si="10"/>
        <v>44328</v>
      </c>
    </row>
    <row r="18" spans="2:31" s="3" customFormat="1" ht="8.25" customHeight="1" x14ac:dyDescent="0.15">
      <c r="B18" s="1"/>
      <c r="C18" s="1"/>
      <c r="D18" s="1"/>
      <c r="E18" s="1"/>
      <c r="F18" s="1"/>
      <c r="G18" s="1"/>
      <c r="H18" s="1"/>
      <c r="I18" s="1"/>
      <c r="J18" s="2"/>
      <c r="K18" s="2"/>
      <c r="L18" s="1"/>
      <c r="M18" s="1"/>
      <c r="N18" s="1"/>
      <c r="O18" s="1"/>
      <c r="P18" s="1"/>
      <c r="AD18" s="3" t="s">
        <v>2</v>
      </c>
      <c r="AE18" s="31">
        <f t="shared" si="10"/>
        <v>44329</v>
      </c>
    </row>
    <row r="19" spans="2:31" s="3" customFormat="1" x14ac:dyDescent="0.15">
      <c r="AE19" s="31">
        <f t="shared" si="10"/>
        <v>44330</v>
      </c>
    </row>
    <row r="20" spans="2:31" s="3" customFormat="1" x14ac:dyDescent="0.15">
      <c r="AE20" s="31">
        <f t="shared" si="10"/>
        <v>44331</v>
      </c>
    </row>
    <row r="21" spans="2:31" s="3" customFormat="1" x14ac:dyDescent="0.15">
      <c r="AE21" s="31">
        <f t="shared" si="10"/>
        <v>44332</v>
      </c>
    </row>
    <row r="22" spans="2:31" s="3" customFormat="1" x14ac:dyDescent="0.15">
      <c r="AE22" s="31">
        <f t="shared" si="10"/>
        <v>44333</v>
      </c>
    </row>
    <row r="23" spans="2:31" x14ac:dyDescent="0.15">
      <c r="AE23" s="31">
        <f t="shared" si="10"/>
        <v>44334</v>
      </c>
    </row>
    <row r="24" spans="2:31" x14ac:dyDescent="0.15">
      <c r="AE24" s="31">
        <f t="shared" si="10"/>
        <v>44335</v>
      </c>
    </row>
    <row r="25" spans="2:31" x14ac:dyDescent="0.15">
      <c r="AE25" s="31">
        <f t="shared" si="10"/>
        <v>44336</v>
      </c>
    </row>
    <row r="26" spans="2:31" x14ac:dyDescent="0.15">
      <c r="AE26" s="31">
        <f t="shared" si="10"/>
        <v>44337</v>
      </c>
    </row>
    <row r="27" spans="2:31" x14ac:dyDescent="0.15">
      <c r="AE27" s="31">
        <f t="shared" si="10"/>
        <v>44338</v>
      </c>
    </row>
    <row r="28" spans="2:31" x14ac:dyDescent="0.15">
      <c r="AE28" s="31">
        <f t="shared" si="10"/>
        <v>44339</v>
      </c>
    </row>
    <row r="29" spans="2:31" x14ac:dyDescent="0.15">
      <c r="AE29" s="31">
        <f t="shared" si="10"/>
        <v>44340</v>
      </c>
    </row>
    <row r="30" spans="2:31" x14ac:dyDescent="0.15">
      <c r="AE30" s="31">
        <f t="shared" si="10"/>
        <v>44341</v>
      </c>
    </row>
    <row r="31" spans="2:31" x14ac:dyDescent="0.15">
      <c r="AE31" s="31">
        <f t="shared" si="10"/>
        <v>44342</v>
      </c>
    </row>
    <row r="32" spans="2:31" x14ac:dyDescent="0.15">
      <c r="AE32" s="31">
        <f t="shared" si="10"/>
        <v>44343</v>
      </c>
    </row>
    <row r="33" spans="31:31" x14ac:dyDescent="0.15">
      <c r="AE33" s="31">
        <f t="shared" si="10"/>
        <v>44344</v>
      </c>
    </row>
    <row r="34" spans="31:31" x14ac:dyDescent="0.15">
      <c r="AE34" s="31">
        <f t="shared" si="10"/>
        <v>44345</v>
      </c>
    </row>
    <row r="35" spans="31:31" x14ac:dyDescent="0.15">
      <c r="AE35" s="31">
        <f t="shared" si="10"/>
        <v>44346</v>
      </c>
    </row>
    <row r="36" spans="31:31" x14ac:dyDescent="0.15">
      <c r="AE36" s="31">
        <f t="shared" si="10"/>
        <v>44347</v>
      </c>
    </row>
    <row r="37" spans="31:31" x14ac:dyDescent="0.15">
      <c r="AE37" s="31"/>
    </row>
    <row r="38" spans="31:31" x14ac:dyDescent="0.15">
      <c r="AE38" s="31"/>
    </row>
    <row r="39" spans="31:31" x14ac:dyDescent="0.15">
      <c r="AE39" s="31"/>
    </row>
    <row r="40" spans="31:31" x14ac:dyDescent="0.15">
      <c r="AE40" s="31"/>
    </row>
    <row r="41" spans="31:31" x14ac:dyDescent="0.15">
      <c r="AE41" s="31"/>
    </row>
    <row r="42" spans="31:31" x14ac:dyDescent="0.15">
      <c r="AE42" s="30"/>
    </row>
  </sheetData>
  <sheetProtection sheet="1" objects="1" scenarios="1" formatCells="0"/>
  <mergeCells count="17">
    <mergeCell ref="F13:H13"/>
    <mergeCell ref="F14:H14"/>
    <mergeCell ref="F15:H15"/>
    <mergeCell ref="F16:H16"/>
    <mergeCell ref="F17:H17"/>
    <mergeCell ref="F12:H12"/>
    <mergeCell ref="B1:P1"/>
    <mergeCell ref="D3:E3"/>
    <mergeCell ref="N3:P3"/>
    <mergeCell ref="F5:H5"/>
    <mergeCell ref="I5:L5"/>
    <mergeCell ref="F6:H6"/>
    <mergeCell ref="F7:H7"/>
    <mergeCell ref="F8:H8"/>
    <mergeCell ref="F9:H9"/>
    <mergeCell ref="F10:H10"/>
    <mergeCell ref="F11:H11"/>
  </mergeCells>
  <phoneticPr fontId="1"/>
  <conditionalFormatting sqref="P6">
    <cfRule type="expression" dxfId="176" priority="16" stopIfTrue="1">
      <formula>$AA$6="○"</formula>
    </cfRule>
  </conditionalFormatting>
  <conditionalFormatting sqref="O6">
    <cfRule type="expression" dxfId="175" priority="15" stopIfTrue="1">
      <formula>$AA$6="○"</formula>
    </cfRule>
  </conditionalFormatting>
  <conditionalFormatting sqref="B6:D6 F6:N6">
    <cfRule type="expression" dxfId="174" priority="14" stopIfTrue="1">
      <formula>$AA$6="○"</formula>
    </cfRule>
  </conditionalFormatting>
  <conditionalFormatting sqref="B13:D13 F13:P13">
    <cfRule type="expression" dxfId="173" priority="13" stopIfTrue="1">
      <formula>$AA$13="○"</formula>
    </cfRule>
  </conditionalFormatting>
  <conditionalFormatting sqref="B14:D14 F14:P14">
    <cfRule type="expression" dxfId="172" priority="12" stopIfTrue="1">
      <formula>$AA$14="○"</formula>
    </cfRule>
  </conditionalFormatting>
  <conditionalFormatting sqref="B15:D15 F15:P15">
    <cfRule type="expression" dxfId="171" priority="11" stopIfTrue="1">
      <formula>$AA$15="○"</formula>
    </cfRule>
  </conditionalFormatting>
  <conditionalFormatting sqref="B16:D16 F16:P16">
    <cfRule type="expression" dxfId="170" priority="10" stopIfTrue="1">
      <formula>$AA$16="○"</formula>
    </cfRule>
  </conditionalFormatting>
  <conditionalFormatting sqref="B17:D17 F17:P17">
    <cfRule type="expression" dxfId="169" priority="9" stopIfTrue="1">
      <formula>$AA$17="○"</formula>
    </cfRule>
  </conditionalFormatting>
  <conditionalFormatting sqref="B12:D12 F12:P12">
    <cfRule type="expression" dxfId="168" priority="8" stopIfTrue="1">
      <formula>$AA$13="○"</formula>
    </cfRule>
  </conditionalFormatting>
  <conditionalFormatting sqref="B11:D11 F11:P11">
    <cfRule type="expression" dxfId="167" priority="7" stopIfTrue="1">
      <formula>$AA$13="○"</formula>
    </cfRule>
  </conditionalFormatting>
  <conditionalFormatting sqref="B10:D10 F10:P10">
    <cfRule type="expression" dxfId="166" priority="6" stopIfTrue="1">
      <formula>$AA$13="○"</formula>
    </cfRule>
  </conditionalFormatting>
  <conditionalFormatting sqref="B9:D9 F9:P9">
    <cfRule type="expression" dxfId="165" priority="5" stopIfTrue="1">
      <formula>$AA$13="○"</formula>
    </cfRule>
  </conditionalFormatting>
  <conditionalFormatting sqref="B8:D8 F8:P8">
    <cfRule type="expression" dxfId="164" priority="4" stopIfTrue="1">
      <formula>$AA$13="○"</formula>
    </cfRule>
  </conditionalFormatting>
  <conditionalFormatting sqref="B7:D7 F7:P7">
    <cfRule type="expression" dxfId="163" priority="3" stopIfTrue="1">
      <formula>$AA$13="○"</formula>
    </cfRule>
  </conditionalFormatting>
  <conditionalFormatting sqref="E6">
    <cfRule type="expression" dxfId="162" priority="2" stopIfTrue="1">
      <formula>$AA$6="○"</formula>
    </cfRule>
  </conditionalFormatting>
  <conditionalFormatting sqref="E7:E17">
    <cfRule type="expression" dxfId="161" priority="1" stopIfTrue="1">
      <formula>$AA$6="○"</formula>
    </cfRule>
  </conditionalFormatting>
  <dataValidations count="5">
    <dataValidation imeMode="on" allowBlank="1" showInputMessage="1" showErrorMessage="1" sqref="F6:H17 M6:M17" xr:uid="{00000000-0002-0000-0200-000000000000}"/>
    <dataValidation type="list" imeMode="off" allowBlank="1" showInputMessage="1" showErrorMessage="1" sqref="B6:B17" xr:uid="{00000000-0002-0000-0200-000001000000}">
      <formula1>$AE$6:$AE$36</formula1>
    </dataValidation>
    <dataValidation imeMode="off" allowBlank="1" showInputMessage="1" showErrorMessage="1" sqref="G3" xr:uid="{00000000-0002-0000-0200-000002000000}"/>
    <dataValidation type="list" allowBlank="1" showInputMessage="1" sqref="D6:D17" xr:uid="{00000000-0002-0000-0200-000003000000}">
      <formula1>$S$6:$S$14</formula1>
    </dataValidation>
    <dataValidation type="list" allowBlank="1" showInputMessage="1" showErrorMessage="1" sqref="E6:E17" xr:uid="{00000000-0002-0000-0200-000004000000}">
      <formula1>$T$6:$T$15</formula1>
    </dataValidation>
  </dataValidations>
  <pageMargins left="0.59055118110236227" right="0.59055118110236227" top="0.78740157480314965" bottom="0.39370078740157483" header="0.51181102362204722" footer="0.51181102362204722"/>
  <pageSetup paperSize="9" scale="91" orientation="landscape" blackAndWhite="1" r:id="rId1"/>
  <headerFooter alignWithMargins="0">
    <oddHeader>&amp;R様式３</oddHeader>
    <oddFooter>&amp;L&amp;G</oddFooter>
  </headerFooter>
  <rowBreaks count="1" manualBreakCount="1">
    <brk id="11" max="16" man="1"/>
  </rowBreaks>
  <ignoredErrors>
    <ignoredError sqref="D3 G3 N3" unlockedFormula="1"/>
  </ignoredErrors>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H42"/>
  <sheetViews>
    <sheetView view="pageBreakPreview" zoomScale="90" zoomScaleNormal="100" zoomScaleSheetLayoutView="90" workbookViewId="0">
      <selection activeCell="T3" sqref="T3"/>
    </sheetView>
  </sheetViews>
  <sheetFormatPr defaultRowHeight="13.5" x14ac:dyDescent="0.15"/>
  <cols>
    <col min="1" max="1" width="1" customWidth="1"/>
    <col min="2" max="3" width="5.25" style="17" customWidth="1"/>
    <col min="4" max="4" width="11.875" style="17" customWidth="1"/>
    <col min="5" max="5" width="15.875" style="17" customWidth="1"/>
    <col min="6" max="6" width="6.875" style="17" customWidth="1"/>
    <col min="7" max="7" width="13.875" style="17" customWidth="1"/>
    <col min="8" max="8" width="12" style="17" customWidth="1"/>
    <col min="9" max="9" width="7.375" style="17" customWidth="1"/>
    <col min="10" max="10" width="3.375" style="18" customWidth="1"/>
    <col min="11" max="11" width="6.25" style="18" customWidth="1"/>
    <col min="12" max="12" width="8.75" style="17" customWidth="1"/>
    <col min="13" max="13" width="16.25" style="17" customWidth="1"/>
    <col min="14" max="15" width="9.125" style="17" customWidth="1"/>
    <col min="16" max="16" width="15.5" style="17" customWidth="1"/>
    <col min="17" max="17" width="1.625" customWidth="1"/>
    <col min="18" max="18" width="80.875" bestFit="1" customWidth="1"/>
    <col min="20" max="20" width="13.25" bestFit="1" customWidth="1"/>
    <col min="21" max="26" width="12.5" customWidth="1"/>
    <col min="31" max="31" width="12.5" bestFit="1" customWidth="1"/>
  </cols>
  <sheetData>
    <row r="1" spans="2:34" s="3" customFormat="1" ht="17.25" x14ac:dyDescent="0.15">
      <c r="B1" s="63" t="str">
        <f>"令和"&amp;T2&amp;"年"&amp;U2&amp;"月分教員特殊業務整理簿"</f>
        <v>令和3年6月分教員特殊業務整理簿</v>
      </c>
      <c r="C1" s="63"/>
      <c r="D1" s="63"/>
      <c r="E1" s="63"/>
      <c r="F1" s="63"/>
      <c r="G1" s="63"/>
      <c r="H1" s="63"/>
      <c r="I1" s="63"/>
      <c r="J1" s="63"/>
      <c r="K1" s="63"/>
      <c r="L1" s="63"/>
      <c r="M1" s="63"/>
      <c r="N1" s="63"/>
      <c r="O1" s="63"/>
      <c r="P1" s="63"/>
    </row>
    <row r="2" spans="2:34" s="3" customFormat="1" ht="21" customHeight="1" x14ac:dyDescent="0.15">
      <c r="B2" s="1"/>
      <c r="C2" s="1"/>
      <c r="D2" s="1"/>
      <c r="E2" s="1"/>
      <c r="F2" s="1"/>
      <c r="G2" s="1"/>
      <c r="H2" s="1"/>
      <c r="I2" s="1"/>
      <c r="J2" s="2"/>
      <c r="K2" s="2"/>
      <c r="L2" s="1"/>
      <c r="M2" s="1"/>
      <c r="N2" s="1"/>
      <c r="O2" s="1"/>
      <c r="P2" s="1"/>
      <c r="R2" s="29">
        <f>'5月'!AE36+1</f>
        <v>44348</v>
      </c>
      <c r="S2" s="3">
        <f>YEAR(R2)</f>
        <v>2021</v>
      </c>
      <c r="T2" s="3">
        <f>S2-2018</f>
        <v>3</v>
      </c>
      <c r="U2" s="3">
        <f>MONTH(R2)</f>
        <v>6</v>
      </c>
    </row>
    <row r="3" spans="2:34" s="3" customFormat="1" ht="27.75" customHeight="1" x14ac:dyDescent="0.15">
      <c r="B3" s="4" t="s">
        <v>0</v>
      </c>
      <c r="C3" s="5"/>
      <c r="D3" s="73"/>
      <c r="E3" s="74"/>
      <c r="F3" s="6" t="s">
        <v>1</v>
      </c>
      <c r="G3" s="33"/>
      <c r="H3" s="1"/>
      <c r="I3" s="1"/>
      <c r="J3" s="2"/>
      <c r="K3" s="2"/>
      <c r="L3" s="1"/>
      <c r="M3" s="7"/>
      <c r="N3" s="78">
        <f>基本事項入力シート!B6</f>
        <v>0</v>
      </c>
      <c r="O3" s="78"/>
      <c r="P3" s="78"/>
    </row>
    <row r="4" spans="2:34" s="3" customFormat="1" ht="9.75" customHeight="1" thickBot="1" x14ac:dyDescent="0.2">
      <c r="B4" s="1"/>
      <c r="C4" s="1"/>
      <c r="D4" s="1"/>
      <c r="E4" s="1"/>
      <c r="F4" s="1"/>
      <c r="G4" s="1"/>
      <c r="H4" s="1"/>
      <c r="I4" s="1"/>
      <c r="J4" s="2"/>
      <c r="K4" s="2"/>
      <c r="L4" s="1"/>
      <c r="M4" s="1"/>
      <c r="N4" s="1"/>
      <c r="O4" s="1"/>
      <c r="P4" s="1"/>
    </row>
    <row r="5" spans="2:34" s="3" customFormat="1" ht="30" customHeight="1" thickBot="1" x14ac:dyDescent="0.2">
      <c r="B5" s="8" t="s">
        <v>2</v>
      </c>
      <c r="C5" s="9" t="s">
        <v>3</v>
      </c>
      <c r="D5" s="9" t="s">
        <v>4</v>
      </c>
      <c r="E5" s="9" t="s">
        <v>5</v>
      </c>
      <c r="F5" s="75" t="s">
        <v>6</v>
      </c>
      <c r="G5" s="76"/>
      <c r="H5" s="77"/>
      <c r="I5" s="75" t="s">
        <v>7</v>
      </c>
      <c r="J5" s="76"/>
      <c r="K5" s="76"/>
      <c r="L5" s="77"/>
      <c r="M5" s="9" t="s">
        <v>8</v>
      </c>
      <c r="N5" s="10" t="s">
        <v>9</v>
      </c>
      <c r="O5" s="10" t="s">
        <v>10</v>
      </c>
      <c r="P5" s="11" t="s">
        <v>11</v>
      </c>
      <c r="R5" s="3" t="s">
        <v>34</v>
      </c>
      <c r="S5" s="3" t="s">
        <v>17</v>
      </c>
      <c r="T5" s="3" t="s">
        <v>21</v>
      </c>
      <c r="U5" s="24" t="s">
        <v>32</v>
      </c>
      <c r="V5" s="24"/>
      <c r="W5" s="24" t="s">
        <v>31</v>
      </c>
      <c r="X5" s="24"/>
      <c r="Y5" s="22" t="s">
        <v>33</v>
      </c>
      <c r="Z5" s="22"/>
      <c r="AA5" s="3" t="s">
        <v>35</v>
      </c>
      <c r="AD5" s="3" t="s">
        <v>37</v>
      </c>
    </row>
    <row r="6" spans="2:34" s="3" customFormat="1" ht="60.75" customHeight="1" x14ac:dyDescent="0.15">
      <c r="B6" s="38"/>
      <c r="C6" s="34" t="str">
        <f>IF(ISBLANK(B6),"",B6)</f>
        <v/>
      </c>
      <c r="D6" s="41"/>
      <c r="E6" s="41"/>
      <c r="F6" s="64"/>
      <c r="G6" s="65"/>
      <c r="H6" s="66"/>
      <c r="I6" s="42"/>
      <c r="J6" s="12" t="s">
        <v>12</v>
      </c>
      <c r="K6" s="47"/>
      <c r="L6" s="19" t="str">
        <f t="shared" ref="L6:L17" si="0">IF(ISBLANK(I6),"",K6-I6)</f>
        <v/>
      </c>
      <c r="M6" s="54"/>
      <c r="N6" s="13"/>
      <c r="O6" s="13"/>
      <c r="P6" s="26"/>
      <c r="R6" s="25" t="str">
        <f t="shared" ref="R6:R17" si="1">V6&amp;X6&amp;Z6</f>
        <v/>
      </c>
      <c r="S6" s="3" t="s">
        <v>18</v>
      </c>
      <c r="T6" s="3" t="s">
        <v>22</v>
      </c>
      <c r="U6" s="23" t="str">
        <f t="shared" ref="U6:U17" si="2">IF(E6="部活動２",L6,"")</f>
        <v/>
      </c>
      <c r="V6" s="22" t="str">
        <f t="shared" ref="V6:V17" si="3">IF(E6="部活動２",IF(AND(U6&gt;=0.0827,U6&lt;=0.166),"","区分が「部活動２」の場合に従事時間が2時間未満または4時間以上になっています。"),"")</f>
        <v/>
      </c>
      <c r="W6" s="22" t="str">
        <f t="shared" ref="W6:W17" si="4">IF($E6="部活動４",$L6,"")</f>
        <v/>
      </c>
      <c r="X6" s="22" t="str">
        <f t="shared" ref="X6:X17" si="5">IF(W6&lt;0.1666,"区分が「部活動４」の場合に従事時間が4時間以上ありません。","")</f>
        <v/>
      </c>
      <c r="Y6" s="22" t="str">
        <f t="shared" ref="Y6:Y17" si="6">IF($E6="対外運動等",$L6,"")</f>
        <v/>
      </c>
      <c r="Z6" s="22" t="str">
        <f>IF(Y6&lt;0.3125,"区分が「対外運動等」の場合に従事時間が7時間30分以上ありません。","")</f>
        <v/>
      </c>
      <c r="AA6" s="3" t="str">
        <f t="shared" ref="AA6:AA17" si="7">IF(R6="","","○")</f>
        <v/>
      </c>
      <c r="AD6" s="3" t="s">
        <v>38</v>
      </c>
      <c r="AE6" s="31">
        <f>'5月'!AE36+1</f>
        <v>44348</v>
      </c>
      <c r="AG6" s="29"/>
      <c r="AH6" s="29"/>
    </row>
    <row r="7" spans="2:34" s="3" customFormat="1" ht="60.75" customHeight="1" x14ac:dyDescent="0.15">
      <c r="B7" s="39"/>
      <c r="C7" s="35" t="str">
        <f t="shared" ref="C7:C17" si="8">IF(ISBLANK(B7),"",B7)</f>
        <v/>
      </c>
      <c r="D7" s="43"/>
      <c r="E7" s="41"/>
      <c r="F7" s="79"/>
      <c r="G7" s="80"/>
      <c r="H7" s="81"/>
      <c r="I7" s="44"/>
      <c r="J7" s="14" t="s">
        <v>36</v>
      </c>
      <c r="K7" s="48"/>
      <c r="L7" s="20" t="str">
        <f t="shared" si="0"/>
        <v/>
      </c>
      <c r="M7" s="55"/>
      <c r="N7" s="4"/>
      <c r="O7" s="4"/>
      <c r="P7" s="27"/>
      <c r="R7" s="25" t="str">
        <f t="shared" si="1"/>
        <v/>
      </c>
      <c r="S7" s="3" t="s">
        <v>19</v>
      </c>
      <c r="T7" s="3" t="s">
        <v>23</v>
      </c>
      <c r="U7" s="23" t="str">
        <f t="shared" si="2"/>
        <v/>
      </c>
      <c r="V7" s="22" t="str">
        <f t="shared" si="3"/>
        <v/>
      </c>
      <c r="W7" s="22" t="str">
        <f t="shared" si="4"/>
        <v/>
      </c>
      <c r="X7" s="22" t="str">
        <f t="shared" si="5"/>
        <v/>
      </c>
      <c r="Y7" s="22" t="str">
        <f t="shared" si="6"/>
        <v/>
      </c>
      <c r="Z7" s="22" t="str">
        <f t="shared" ref="Z7:Z17" si="9">IF(Y7&lt;0.3125,"区分が「対外運動等」の場合に従事時間が7時間30分以上ありません。","")</f>
        <v/>
      </c>
      <c r="AA7" s="3" t="str">
        <f t="shared" si="7"/>
        <v/>
      </c>
      <c r="AD7" s="3" t="s">
        <v>39</v>
      </c>
      <c r="AE7" s="31">
        <f>AE6+1</f>
        <v>44349</v>
      </c>
    </row>
    <row r="8" spans="2:34" s="3" customFormat="1" ht="60.75" customHeight="1" x14ac:dyDescent="0.15">
      <c r="B8" s="39"/>
      <c r="C8" s="35" t="str">
        <f t="shared" si="8"/>
        <v/>
      </c>
      <c r="D8" s="43"/>
      <c r="E8" s="41"/>
      <c r="F8" s="67"/>
      <c r="G8" s="68"/>
      <c r="H8" s="69"/>
      <c r="I8" s="44"/>
      <c r="J8" s="14" t="s">
        <v>36</v>
      </c>
      <c r="K8" s="48"/>
      <c r="L8" s="20" t="str">
        <f t="shared" si="0"/>
        <v/>
      </c>
      <c r="M8" s="55"/>
      <c r="N8" s="4"/>
      <c r="O8" s="4"/>
      <c r="P8" s="27"/>
      <c r="R8" s="25" t="str">
        <f t="shared" si="1"/>
        <v/>
      </c>
      <c r="S8" s="3" t="s">
        <v>19</v>
      </c>
      <c r="T8" s="3" t="s">
        <v>24</v>
      </c>
      <c r="U8" s="23" t="str">
        <f t="shared" si="2"/>
        <v/>
      </c>
      <c r="V8" s="22" t="str">
        <f t="shared" si="3"/>
        <v/>
      </c>
      <c r="W8" s="22" t="str">
        <f t="shared" si="4"/>
        <v/>
      </c>
      <c r="X8" s="22" t="str">
        <f t="shared" si="5"/>
        <v/>
      </c>
      <c r="Y8" s="22" t="str">
        <f t="shared" si="6"/>
        <v/>
      </c>
      <c r="Z8" s="22" t="str">
        <f t="shared" si="9"/>
        <v/>
      </c>
      <c r="AA8" s="3" t="str">
        <f t="shared" si="7"/>
        <v/>
      </c>
      <c r="AD8" s="3" t="s">
        <v>39</v>
      </c>
      <c r="AE8" s="31">
        <f t="shared" ref="AE8:AE35" si="10">AE7+1</f>
        <v>44350</v>
      </c>
    </row>
    <row r="9" spans="2:34" s="3" customFormat="1" ht="60.75" customHeight="1" x14ac:dyDescent="0.15">
      <c r="B9" s="39"/>
      <c r="C9" s="35" t="str">
        <f t="shared" si="8"/>
        <v/>
      </c>
      <c r="D9" s="43"/>
      <c r="E9" s="41"/>
      <c r="F9" s="67"/>
      <c r="G9" s="68"/>
      <c r="H9" s="69"/>
      <c r="I9" s="44"/>
      <c r="J9" s="14" t="s">
        <v>36</v>
      </c>
      <c r="K9" s="48"/>
      <c r="L9" s="20" t="str">
        <f t="shared" si="0"/>
        <v/>
      </c>
      <c r="M9" s="55"/>
      <c r="N9" s="4"/>
      <c r="O9" s="4"/>
      <c r="P9" s="27"/>
      <c r="R9" s="25" t="str">
        <f t="shared" si="1"/>
        <v/>
      </c>
      <c r="S9" s="3" t="s">
        <v>19</v>
      </c>
      <c r="T9" s="3" t="s">
        <v>25</v>
      </c>
      <c r="U9" s="23" t="str">
        <f t="shared" si="2"/>
        <v/>
      </c>
      <c r="V9" s="22" t="str">
        <f t="shared" si="3"/>
        <v/>
      </c>
      <c r="W9" s="22" t="str">
        <f t="shared" si="4"/>
        <v/>
      </c>
      <c r="X9" s="22" t="str">
        <f t="shared" si="5"/>
        <v/>
      </c>
      <c r="Y9" s="22" t="str">
        <f t="shared" si="6"/>
        <v/>
      </c>
      <c r="Z9" s="22" t="str">
        <f t="shared" si="9"/>
        <v/>
      </c>
      <c r="AA9" s="3" t="str">
        <f t="shared" si="7"/>
        <v/>
      </c>
      <c r="AD9" s="3" t="s">
        <v>39</v>
      </c>
      <c r="AE9" s="31">
        <f t="shared" si="10"/>
        <v>44351</v>
      </c>
    </row>
    <row r="10" spans="2:34" s="3" customFormat="1" ht="60.75" customHeight="1" x14ac:dyDescent="0.15">
      <c r="B10" s="39"/>
      <c r="C10" s="35" t="str">
        <f t="shared" si="8"/>
        <v/>
      </c>
      <c r="D10" s="43"/>
      <c r="E10" s="41"/>
      <c r="F10" s="67"/>
      <c r="G10" s="68"/>
      <c r="H10" s="69"/>
      <c r="I10" s="44"/>
      <c r="J10" s="14" t="s">
        <v>36</v>
      </c>
      <c r="K10" s="48"/>
      <c r="L10" s="20" t="str">
        <f t="shared" si="0"/>
        <v/>
      </c>
      <c r="M10" s="55"/>
      <c r="N10" s="4"/>
      <c r="O10" s="4"/>
      <c r="P10" s="27"/>
      <c r="R10" s="25" t="str">
        <f t="shared" si="1"/>
        <v/>
      </c>
      <c r="S10" s="3" t="s">
        <v>19</v>
      </c>
      <c r="T10" s="3" t="s">
        <v>26</v>
      </c>
      <c r="U10" s="23" t="str">
        <f t="shared" si="2"/>
        <v/>
      </c>
      <c r="V10" s="22" t="str">
        <f t="shared" si="3"/>
        <v/>
      </c>
      <c r="W10" s="22" t="str">
        <f t="shared" si="4"/>
        <v/>
      </c>
      <c r="X10" s="22" t="str">
        <f t="shared" si="5"/>
        <v/>
      </c>
      <c r="Y10" s="22" t="str">
        <f t="shared" si="6"/>
        <v/>
      </c>
      <c r="Z10" s="22" t="str">
        <f t="shared" si="9"/>
        <v/>
      </c>
      <c r="AA10" s="3" t="str">
        <f t="shared" si="7"/>
        <v/>
      </c>
      <c r="AD10" s="3" t="s">
        <v>39</v>
      </c>
      <c r="AE10" s="31">
        <f t="shared" si="10"/>
        <v>44352</v>
      </c>
    </row>
    <row r="11" spans="2:34" s="3" customFormat="1" ht="60.75" customHeight="1" x14ac:dyDescent="0.15">
      <c r="B11" s="39"/>
      <c r="C11" s="35" t="str">
        <f t="shared" si="8"/>
        <v/>
      </c>
      <c r="D11" s="43"/>
      <c r="E11" s="41"/>
      <c r="F11" s="67"/>
      <c r="G11" s="68"/>
      <c r="H11" s="69"/>
      <c r="I11" s="44"/>
      <c r="J11" s="14" t="s">
        <v>36</v>
      </c>
      <c r="K11" s="48"/>
      <c r="L11" s="20" t="str">
        <f t="shared" si="0"/>
        <v/>
      </c>
      <c r="M11" s="55"/>
      <c r="N11" s="4"/>
      <c r="O11" s="4"/>
      <c r="P11" s="27"/>
      <c r="R11" s="25" t="str">
        <f t="shared" si="1"/>
        <v/>
      </c>
      <c r="S11" s="3" t="s">
        <v>19</v>
      </c>
      <c r="T11" s="3" t="s">
        <v>27</v>
      </c>
      <c r="U11" s="23" t="str">
        <f t="shared" si="2"/>
        <v/>
      </c>
      <c r="V11" s="22" t="str">
        <f t="shared" si="3"/>
        <v/>
      </c>
      <c r="W11" s="22" t="str">
        <f t="shared" si="4"/>
        <v/>
      </c>
      <c r="X11" s="22" t="str">
        <f t="shared" si="5"/>
        <v/>
      </c>
      <c r="Y11" s="22" t="str">
        <f t="shared" si="6"/>
        <v/>
      </c>
      <c r="Z11" s="22" t="str">
        <f t="shared" si="9"/>
        <v/>
      </c>
      <c r="AA11" s="3" t="str">
        <f t="shared" si="7"/>
        <v/>
      </c>
      <c r="AD11" s="3" t="s">
        <v>39</v>
      </c>
      <c r="AE11" s="31">
        <f t="shared" si="10"/>
        <v>44353</v>
      </c>
    </row>
    <row r="12" spans="2:34" s="3" customFormat="1" ht="60.75" customHeight="1" x14ac:dyDescent="0.15">
      <c r="B12" s="39"/>
      <c r="C12" s="35" t="str">
        <f t="shared" si="8"/>
        <v/>
      </c>
      <c r="D12" s="43"/>
      <c r="E12" s="41"/>
      <c r="F12" s="67"/>
      <c r="G12" s="68"/>
      <c r="H12" s="69"/>
      <c r="I12" s="44"/>
      <c r="J12" s="14" t="s">
        <v>36</v>
      </c>
      <c r="K12" s="48"/>
      <c r="L12" s="20" t="str">
        <f t="shared" si="0"/>
        <v/>
      </c>
      <c r="M12" s="55"/>
      <c r="N12" s="4"/>
      <c r="O12" s="4"/>
      <c r="P12" s="27"/>
      <c r="R12" s="25" t="str">
        <f t="shared" si="1"/>
        <v/>
      </c>
      <c r="S12" s="3" t="s">
        <v>19</v>
      </c>
      <c r="T12" s="3" t="s">
        <v>28</v>
      </c>
      <c r="U12" s="23" t="str">
        <f t="shared" si="2"/>
        <v/>
      </c>
      <c r="V12" s="22" t="str">
        <f t="shared" si="3"/>
        <v/>
      </c>
      <c r="W12" s="22" t="str">
        <f t="shared" si="4"/>
        <v/>
      </c>
      <c r="X12" s="22" t="str">
        <f t="shared" si="5"/>
        <v/>
      </c>
      <c r="Y12" s="22" t="str">
        <f t="shared" si="6"/>
        <v/>
      </c>
      <c r="Z12" s="22" t="str">
        <f t="shared" si="9"/>
        <v/>
      </c>
      <c r="AA12" s="3" t="str">
        <f t="shared" si="7"/>
        <v/>
      </c>
      <c r="AD12" s="3" t="s">
        <v>39</v>
      </c>
      <c r="AE12" s="31">
        <f t="shared" si="10"/>
        <v>44354</v>
      </c>
    </row>
    <row r="13" spans="2:34" s="3" customFormat="1" ht="60.75" customHeight="1" x14ac:dyDescent="0.15">
      <c r="B13" s="39"/>
      <c r="C13" s="35" t="str">
        <f t="shared" si="8"/>
        <v/>
      </c>
      <c r="D13" s="43"/>
      <c r="E13" s="41"/>
      <c r="F13" s="67"/>
      <c r="G13" s="68"/>
      <c r="H13" s="69"/>
      <c r="I13" s="44"/>
      <c r="J13" s="14" t="s">
        <v>36</v>
      </c>
      <c r="K13" s="48"/>
      <c r="L13" s="20" t="str">
        <f t="shared" si="0"/>
        <v/>
      </c>
      <c r="M13" s="55"/>
      <c r="N13" s="4"/>
      <c r="O13" s="4"/>
      <c r="P13" s="27"/>
      <c r="R13" s="25" t="str">
        <f t="shared" si="1"/>
        <v/>
      </c>
      <c r="S13" s="3" t="s">
        <v>19</v>
      </c>
      <c r="T13" s="3" t="s">
        <v>56</v>
      </c>
      <c r="U13" s="23" t="str">
        <f t="shared" si="2"/>
        <v/>
      </c>
      <c r="V13" s="22" t="str">
        <f t="shared" si="3"/>
        <v/>
      </c>
      <c r="W13" s="22" t="str">
        <f t="shared" si="4"/>
        <v/>
      </c>
      <c r="X13" s="22" t="str">
        <f t="shared" si="5"/>
        <v/>
      </c>
      <c r="Y13" s="22" t="str">
        <f t="shared" si="6"/>
        <v/>
      </c>
      <c r="Z13" s="22" t="str">
        <f t="shared" si="9"/>
        <v/>
      </c>
      <c r="AA13" s="3" t="str">
        <f t="shared" si="7"/>
        <v/>
      </c>
      <c r="AD13" s="3" t="s">
        <v>39</v>
      </c>
      <c r="AE13" s="31">
        <f t="shared" si="10"/>
        <v>44355</v>
      </c>
    </row>
    <row r="14" spans="2:34" s="3" customFormat="1" ht="60.75" customHeight="1" x14ac:dyDescent="0.15">
      <c r="B14" s="39"/>
      <c r="C14" s="35" t="str">
        <f t="shared" si="8"/>
        <v/>
      </c>
      <c r="D14" s="43"/>
      <c r="E14" s="41"/>
      <c r="F14" s="67"/>
      <c r="G14" s="68"/>
      <c r="H14" s="69"/>
      <c r="I14" s="44"/>
      <c r="J14" s="14" t="s">
        <v>36</v>
      </c>
      <c r="K14" s="48"/>
      <c r="L14" s="20" t="str">
        <f t="shared" si="0"/>
        <v/>
      </c>
      <c r="M14" s="55"/>
      <c r="N14" s="4"/>
      <c r="O14" s="4"/>
      <c r="P14" s="27"/>
      <c r="R14" s="25" t="str">
        <f t="shared" si="1"/>
        <v/>
      </c>
      <c r="S14" s="3" t="s">
        <v>20</v>
      </c>
      <c r="T14" s="3" t="s">
        <v>29</v>
      </c>
      <c r="U14" s="23" t="str">
        <f t="shared" si="2"/>
        <v/>
      </c>
      <c r="V14" s="22" t="str">
        <f t="shared" si="3"/>
        <v/>
      </c>
      <c r="W14" s="22" t="str">
        <f t="shared" si="4"/>
        <v/>
      </c>
      <c r="X14" s="22" t="str">
        <f t="shared" si="5"/>
        <v/>
      </c>
      <c r="Y14" s="22" t="str">
        <f t="shared" si="6"/>
        <v/>
      </c>
      <c r="Z14" s="22" t="str">
        <f t="shared" si="9"/>
        <v/>
      </c>
      <c r="AA14" s="3" t="str">
        <f t="shared" si="7"/>
        <v/>
      </c>
      <c r="AD14" s="3" t="s">
        <v>40</v>
      </c>
      <c r="AE14" s="31">
        <f t="shared" si="10"/>
        <v>44356</v>
      </c>
    </row>
    <row r="15" spans="2:34" s="3" customFormat="1" ht="60.75" customHeight="1" x14ac:dyDescent="0.15">
      <c r="B15" s="39"/>
      <c r="C15" s="35" t="str">
        <f t="shared" si="8"/>
        <v/>
      </c>
      <c r="D15" s="43"/>
      <c r="E15" s="41"/>
      <c r="F15" s="67"/>
      <c r="G15" s="68"/>
      <c r="H15" s="69"/>
      <c r="I15" s="44"/>
      <c r="J15" s="14" t="s">
        <v>36</v>
      </c>
      <c r="K15" s="48"/>
      <c r="L15" s="20" t="str">
        <f t="shared" si="0"/>
        <v/>
      </c>
      <c r="M15" s="55"/>
      <c r="N15" s="4"/>
      <c r="O15" s="4"/>
      <c r="P15" s="27"/>
      <c r="R15" s="25" t="str">
        <f t="shared" si="1"/>
        <v/>
      </c>
      <c r="T15" s="3" t="s">
        <v>30</v>
      </c>
      <c r="U15" s="23" t="str">
        <f t="shared" si="2"/>
        <v/>
      </c>
      <c r="V15" s="22" t="str">
        <f t="shared" si="3"/>
        <v/>
      </c>
      <c r="W15" s="22" t="str">
        <f t="shared" si="4"/>
        <v/>
      </c>
      <c r="X15" s="22" t="str">
        <f t="shared" si="5"/>
        <v/>
      </c>
      <c r="Y15" s="22" t="str">
        <f t="shared" si="6"/>
        <v/>
      </c>
      <c r="Z15" s="22" t="str">
        <f t="shared" si="9"/>
        <v/>
      </c>
      <c r="AA15" s="3" t="str">
        <f t="shared" si="7"/>
        <v/>
      </c>
      <c r="AD15" s="3" t="s">
        <v>41</v>
      </c>
      <c r="AE15" s="31">
        <f t="shared" si="10"/>
        <v>44357</v>
      </c>
    </row>
    <row r="16" spans="2:34" s="3" customFormat="1" ht="60.75" customHeight="1" x14ac:dyDescent="0.15">
      <c r="B16" s="39"/>
      <c r="C16" s="35" t="str">
        <f t="shared" si="8"/>
        <v/>
      </c>
      <c r="D16" s="43"/>
      <c r="E16" s="41"/>
      <c r="F16" s="67"/>
      <c r="G16" s="68"/>
      <c r="H16" s="69"/>
      <c r="I16" s="44"/>
      <c r="J16" s="14" t="s">
        <v>36</v>
      </c>
      <c r="K16" s="48"/>
      <c r="L16" s="20" t="str">
        <f t="shared" si="0"/>
        <v/>
      </c>
      <c r="M16" s="55"/>
      <c r="N16" s="4"/>
      <c r="O16" s="4"/>
      <c r="P16" s="27"/>
      <c r="R16" s="25" t="str">
        <f t="shared" si="1"/>
        <v/>
      </c>
      <c r="U16" s="23" t="str">
        <f t="shared" si="2"/>
        <v/>
      </c>
      <c r="V16" s="22" t="str">
        <f t="shared" si="3"/>
        <v/>
      </c>
      <c r="W16" s="22" t="str">
        <f t="shared" si="4"/>
        <v/>
      </c>
      <c r="X16" s="22" t="str">
        <f t="shared" si="5"/>
        <v/>
      </c>
      <c r="Y16" s="22" t="str">
        <f t="shared" si="6"/>
        <v/>
      </c>
      <c r="Z16" s="22" t="str">
        <f t="shared" si="9"/>
        <v/>
      </c>
      <c r="AA16" s="3" t="str">
        <f t="shared" si="7"/>
        <v/>
      </c>
      <c r="AD16" s="3" t="s">
        <v>42</v>
      </c>
      <c r="AE16" s="31">
        <f t="shared" si="10"/>
        <v>44358</v>
      </c>
    </row>
    <row r="17" spans="2:31" s="3" customFormat="1" ht="60.75" customHeight="1" thickBot="1" x14ac:dyDescent="0.2">
      <c r="B17" s="40"/>
      <c r="C17" s="36" t="str">
        <f t="shared" si="8"/>
        <v/>
      </c>
      <c r="D17" s="45"/>
      <c r="E17" s="45"/>
      <c r="F17" s="70"/>
      <c r="G17" s="71"/>
      <c r="H17" s="72"/>
      <c r="I17" s="46"/>
      <c r="J17" s="16" t="s">
        <v>36</v>
      </c>
      <c r="K17" s="49"/>
      <c r="L17" s="21" t="str">
        <f t="shared" si="0"/>
        <v/>
      </c>
      <c r="M17" s="56"/>
      <c r="N17" s="15"/>
      <c r="O17" s="15"/>
      <c r="P17" s="28"/>
      <c r="R17" s="25" t="str">
        <f t="shared" si="1"/>
        <v/>
      </c>
      <c r="U17" s="23" t="str">
        <f t="shared" si="2"/>
        <v/>
      </c>
      <c r="V17" s="22" t="str">
        <f t="shared" si="3"/>
        <v/>
      </c>
      <c r="W17" s="22" t="str">
        <f t="shared" si="4"/>
        <v/>
      </c>
      <c r="X17" s="22" t="str">
        <f t="shared" si="5"/>
        <v/>
      </c>
      <c r="Y17" s="22" t="str">
        <f t="shared" si="6"/>
        <v/>
      </c>
      <c r="Z17" s="22" t="str">
        <f t="shared" si="9"/>
        <v/>
      </c>
      <c r="AA17" s="3" t="str">
        <f t="shared" si="7"/>
        <v/>
      </c>
      <c r="AD17" s="3" t="s">
        <v>43</v>
      </c>
      <c r="AE17" s="31">
        <f t="shared" si="10"/>
        <v>44359</v>
      </c>
    </row>
    <row r="18" spans="2:31" s="3" customFormat="1" ht="8.25" customHeight="1" x14ac:dyDescent="0.15">
      <c r="B18" s="1"/>
      <c r="C18" s="1"/>
      <c r="D18" s="1"/>
      <c r="E18" s="1"/>
      <c r="F18" s="1"/>
      <c r="G18" s="1"/>
      <c r="H18" s="1"/>
      <c r="I18" s="1"/>
      <c r="J18" s="2"/>
      <c r="K18" s="2"/>
      <c r="L18" s="1"/>
      <c r="M18" s="1"/>
      <c r="N18" s="1"/>
      <c r="O18" s="1"/>
      <c r="P18" s="1"/>
      <c r="AD18" s="3" t="s">
        <v>2</v>
      </c>
      <c r="AE18" s="31">
        <f t="shared" si="10"/>
        <v>44360</v>
      </c>
    </row>
    <row r="19" spans="2:31" s="3" customFormat="1" x14ac:dyDescent="0.15">
      <c r="AE19" s="31">
        <f t="shared" si="10"/>
        <v>44361</v>
      </c>
    </row>
    <row r="20" spans="2:31" s="3" customFormat="1" x14ac:dyDescent="0.15">
      <c r="AE20" s="31">
        <f t="shared" si="10"/>
        <v>44362</v>
      </c>
    </row>
    <row r="21" spans="2:31" s="3" customFormat="1" x14ac:dyDescent="0.15">
      <c r="AE21" s="31">
        <f t="shared" si="10"/>
        <v>44363</v>
      </c>
    </row>
    <row r="22" spans="2:31" s="3" customFormat="1" x14ac:dyDescent="0.15">
      <c r="AE22" s="31">
        <f t="shared" si="10"/>
        <v>44364</v>
      </c>
    </row>
    <row r="23" spans="2:31" x14ac:dyDescent="0.15">
      <c r="AE23" s="31">
        <f t="shared" si="10"/>
        <v>44365</v>
      </c>
    </row>
    <row r="24" spans="2:31" x14ac:dyDescent="0.15">
      <c r="AE24" s="31">
        <f t="shared" si="10"/>
        <v>44366</v>
      </c>
    </row>
    <row r="25" spans="2:31" x14ac:dyDescent="0.15">
      <c r="AE25" s="31">
        <f t="shared" si="10"/>
        <v>44367</v>
      </c>
    </row>
    <row r="26" spans="2:31" x14ac:dyDescent="0.15">
      <c r="AE26" s="31">
        <f t="shared" si="10"/>
        <v>44368</v>
      </c>
    </row>
    <row r="27" spans="2:31" x14ac:dyDescent="0.15">
      <c r="AE27" s="31">
        <f t="shared" si="10"/>
        <v>44369</v>
      </c>
    </row>
    <row r="28" spans="2:31" x14ac:dyDescent="0.15">
      <c r="AE28" s="31">
        <f t="shared" si="10"/>
        <v>44370</v>
      </c>
    </row>
    <row r="29" spans="2:31" x14ac:dyDescent="0.15">
      <c r="AE29" s="31">
        <f t="shared" si="10"/>
        <v>44371</v>
      </c>
    </row>
    <row r="30" spans="2:31" x14ac:dyDescent="0.15">
      <c r="AE30" s="31">
        <f t="shared" si="10"/>
        <v>44372</v>
      </c>
    </row>
    <row r="31" spans="2:31" x14ac:dyDescent="0.15">
      <c r="AE31" s="31">
        <f t="shared" si="10"/>
        <v>44373</v>
      </c>
    </row>
    <row r="32" spans="2:31" x14ac:dyDescent="0.15">
      <c r="AE32" s="31">
        <f t="shared" si="10"/>
        <v>44374</v>
      </c>
    </row>
    <row r="33" spans="31:31" x14ac:dyDescent="0.15">
      <c r="AE33" s="31">
        <f t="shared" si="10"/>
        <v>44375</v>
      </c>
    </row>
    <row r="34" spans="31:31" x14ac:dyDescent="0.15">
      <c r="AE34" s="31">
        <f t="shared" si="10"/>
        <v>44376</v>
      </c>
    </row>
    <row r="35" spans="31:31" x14ac:dyDescent="0.15">
      <c r="AE35" s="31">
        <f t="shared" si="10"/>
        <v>44377</v>
      </c>
    </row>
    <row r="36" spans="31:31" x14ac:dyDescent="0.15">
      <c r="AE36" s="31"/>
    </row>
    <row r="37" spans="31:31" x14ac:dyDescent="0.15">
      <c r="AE37" s="31"/>
    </row>
    <row r="38" spans="31:31" x14ac:dyDescent="0.15">
      <c r="AE38" s="31"/>
    </row>
    <row r="39" spans="31:31" x14ac:dyDescent="0.15">
      <c r="AE39" s="31"/>
    </row>
    <row r="40" spans="31:31" x14ac:dyDescent="0.15">
      <c r="AE40" s="31"/>
    </row>
    <row r="41" spans="31:31" x14ac:dyDescent="0.15">
      <c r="AE41" s="31"/>
    </row>
    <row r="42" spans="31:31" x14ac:dyDescent="0.15">
      <c r="AE42" s="30"/>
    </row>
  </sheetData>
  <sheetProtection sheet="1" objects="1" scenarios="1" formatCells="0"/>
  <mergeCells count="17">
    <mergeCell ref="F12:H12"/>
    <mergeCell ref="B1:P1"/>
    <mergeCell ref="D3:E3"/>
    <mergeCell ref="N3:P3"/>
    <mergeCell ref="F5:H5"/>
    <mergeCell ref="I5:L5"/>
    <mergeCell ref="F6:H6"/>
    <mergeCell ref="F7:H7"/>
    <mergeCell ref="F8:H8"/>
    <mergeCell ref="F9:H9"/>
    <mergeCell ref="F10:H10"/>
    <mergeCell ref="F11:H11"/>
    <mergeCell ref="F13:H13"/>
    <mergeCell ref="F14:H14"/>
    <mergeCell ref="F15:H15"/>
    <mergeCell ref="F16:H16"/>
    <mergeCell ref="F17:H17"/>
  </mergeCells>
  <phoneticPr fontId="1"/>
  <conditionalFormatting sqref="P6">
    <cfRule type="expression" dxfId="160" priority="17" stopIfTrue="1">
      <formula>$AA$6="○"</formula>
    </cfRule>
  </conditionalFormatting>
  <conditionalFormatting sqref="O6">
    <cfRule type="expression" dxfId="159" priority="16" stopIfTrue="1">
      <formula>$AA$6="○"</formula>
    </cfRule>
  </conditionalFormatting>
  <conditionalFormatting sqref="B6:D6 F6:N6">
    <cfRule type="expression" dxfId="158" priority="15" stopIfTrue="1">
      <formula>$AA$6="○"</formula>
    </cfRule>
  </conditionalFormatting>
  <conditionalFormatting sqref="B13:D13 F13:P13">
    <cfRule type="expression" dxfId="157" priority="14" stopIfTrue="1">
      <formula>$AA$13="○"</formula>
    </cfRule>
  </conditionalFormatting>
  <conditionalFormatting sqref="B14:D14 F14:P14">
    <cfRule type="expression" dxfId="156" priority="13" stopIfTrue="1">
      <formula>$AA$14="○"</formula>
    </cfRule>
  </conditionalFormatting>
  <conditionalFormatting sqref="B15:D15 F15:P15">
    <cfRule type="expression" dxfId="155" priority="12" stopIfTrue="1">
      <formula>$AA$15="○"</formula>
    </cfRule>
  </conditionalFormatting>
  <conditionalFormatting sqref="B16:D16 F16:P16">
    <cfRule type="expression" dxfId="154" priority="11" stopIfTrue="1">
      <formula>$AA$16="○"</formula>
    </cfRule>
  </conditionalFormatting>
  <conditionalFormatting sqref="B17:D17 F17:P17">
    <cfRule type="expression" dxfId="153" priority="10" stopIfTrue="1">
      <formula>$AA$17="○"</formula>
    </cfRule>
  </conditionalFormatting>
  <conditionalFormatting sqref="B12:D12 F12:P12">
    <cfRule type="expression" dxfId="152" priority="9" stopIfTrue="1">
      <formula>$AA$13="○"</formula>
    </cfRule>
  </conditionalFormatting>
  <conditionalFormatting sqref="B11:D11 F11:P11">
    <cfRule type="expression" dxfId="151" priority="8" stopIfTrue="1">
      <formula>$AA$13="○"</formula>
    </cfRule>
  </conditionalFormatting>
  <conditionalFormatting sqref="B10:D10 F10:P10">
    <cfRule type="expression" dxfId="150" priority="7" stopIfTrue="1">
      <formula>$AA$13="○"</formula>
    </cfRule>
  </conditionalFormatting>
  <conditionalFormatting sqref="B9:D9 F9:P9">
    <cfRule type="expression" dxfId="149" priority="6" stopIfTrue="1">
      <formula>$AA$13="○"</formula>
    </cfRule>
  </conditionalFormatting>
  <conditionalFormatting sqref="B8:D8 F8:P8">
    <cfRule type="expression" dxfId="148" priority="5" stopIfTrue="1">
      <formula>$AA$13="○"</formula>
    </cfRule>
  </conditionalFormatting>
  <conditionalFormatting sqref="B7:D7 I7:P7">
    <cfRule type="expression" dxfId="147" priority="4" stopIfTrue="1">
      <formula>$AA$13="○"</formula>
    </cfRule>
  </conditionalFormatting>
  <conditionalFormatting sqref="F7:H7">
    <cfRule type="expression" dxfId="146" priority="3" stopIfTrue="1">
      <formula>$AA$6="○"</formula>
    </cfRule>
  </conditionalFormatting>
  <conditionalFormatting sqref="E6">
    <cfRule type="expression" dxfId="145" priority="2" stopIfTrue="1">
      <formula>$AA$6="○"</formula>
    </cfRule>
  </conditionalFormatting>
  <conditionalFormatting sqref="E7:E17">
    <cfRule type="expression" dxfId="144" priority="1" stopIfTrue="1">
      <formula>$AA$6="○"</formula>
    </cfRule>
  </conditionalFormatting>
  <dataValidations count="5">
    <dataValidation type="list" allowBlank="1" showInputMessage="1" sqref="D6:D17" xr:uid="{00000000-0002-0000-0300-000000000000}">
      <formula1>$S$6:$S$14</formula1>
    </dataValidation>
    <dataValidation imeMode="off" allowBlank="1" showInputMessage="1" showErrorMessage="1" sqref="G3" xr:uid="{00000000-0002-0000-0300-000001000000}"/>
    <dataValidation type="list" imeMode="off" allowBlank="1" showInputMessage="1" showErrorMessage="1" sqref="B6:B17" xr:uid="{00000000-0002-0000-0300-000002000000}">
      <formula1>$AE$6:$AE$36</formula1>
    </dataValidation>
    <dataValidation imeMode="on" allowBlank="1" showInputMessage="1" showErrorMessage="1" sqref="F6:H17 M6:M17" xr:uid="{00000000-0002-0000-0300-000003000000}"/>
    <dataValidation type="list" allowBlank="1" showInputMessage="1" showErrorMessage="1" sqref="E6:E17" xr:uid="{00000000-0002-0000-0300-000004000000}">
      <formula1>$T$6:$T$15</formula1>
    </dataValidation>
  </dataValidations>
  <pageMargins left="0.59055118110236227" right="0.59055118110236227" top="0.78740157480314965" bottom="0.39370078740157483" header="0.51181102362204722" footer="0.51181102362204722"/>
  <pageSetup paperSize="9" scale="91" orientation="landscape" blackAndWhite="1" r:id="rId1"/>
  <headerFooter alignWithMargins="0">
    <oddHeader>&amp;R様式３</oddHeader>
    <oddFooter>&amp;L&amp;G</oddFooter>
  </headerFooter>
  <rowBreaks count="1" manualBreakCount="1">
    <brk id="11" max="16" man="1"/>
  </rowBreaks>
  <legacy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H42"/>
  <sheetViews>
    <sheetView view="pageBreakPreview" zoomScale="90" zoomScaleNormal="100" zoomScaleSheetLayoutView="90" workbookViewId="0">
      <selection activeCell="T2" sqref="T2"/>
    </sheetView>
  </sheetViews>
  <sheetFormatPr defaultRowHeight="13.5" x14ac:dyDescent="0.15"/>
  <cols>
    <col min="1" max="1" width="1" customWidth="1"/>
    <col min="2" max="3" width="5.25" style="17" customWidth="1"/>
    <col min="4" max="4" width="11.875" style="17" customWidth="1"/>
    <col min="5" max="5" width="15.875" style="17" customWidth="1"/>
    <col min="6" max="6" width="6.875" style="17" customWidth="1"/>
    <col min="7" max="7" width="13.875" style="17" customWidth="1"/>
    <col min="8" max="8" width="12" style="17" customWidth="1"/>
    <col min="9" max="9" width="7.375" style="17" customWidth="1"/>
    <col min="10" max="10" width="3.375" style="18" customWidth="1"/>
    <col min="11" max="11" width="6.25" style="18" customWidth="1"/>
    <col min="12" max="12" width="8.75" style="17" customWidth="1"/>
    <col min="13" max="13" width="16.25" style="17" customWidth="1"/>
    <col min="14" max="15" width="9.125" style="17" customWidth="1"/>
    <col min="16" max="16" width="15.5" style="17" customWidth="1"/>
    <col min="17" max="17" width="1.625" customWidth="1"/>
    <col min="18" max="18" width="80.875" bestFit="1" customWidth="1"/>
    <col min="20" max="20" width="13.25" bestFit="1" customWidth="1"/>
    <col min="21" max="26" width="12.5" customWidth="1"/>
    <col min="31" max="31" width="12.5" bestFit="1" customWidth="1"/>
  </cols>
  <sheetData>
    <row r="1" spans="2:34" s="3" customFormat="1" ht="17.25" x14ac:dyDescent="0.15">
      <c r="B1" s="63" t="str">
        <f>"令和"&amp;T2&amp;"年"&amp;U2&amp;"月分教員特殊業務整理簿"</f>
        <v>令和3年7月分教員特殊業務整理簿</v>
      </c>
      <c r="C1" s="63"/>
      <c r="D1" s="63"/>
      <c r="E1" s="63"/>
      <c r="F1" s="63"/>
      <c r="G1" s="63"/>
      <c r="H1" s="63"/>
      <c r="I1" s="63"/>
      <c r="J1" s="63"/>
      <c r="K1" s="63"/>
      <c r="L1" s="63"/>
      <c r="M1" s="63"/>
      <c r="N1" s="63"/>
      <c r="O1" s="63"/>
      <c r="P1" s="63"/>
    </row>
    <row r="2" spans="2:34" s="3" customFormat="1" ht="21" customHeight="1" x14ac:dyDescent="0.15">
      <c r="B2" s="1"/>
      <c r="C2" s="1"/>
      <c r="D2" s="1"/>
      <c r="E2" s="1"/>
      <c r="F2" s="1"/>
      <c r="G2" s="1"/>
      <c r="H2" s="1"/>
      <c r="I2" s="1"/>
      <c r="J2" s="2"/>
      <c r="K2" s="2"/>
      <c r="L2" s="1"/>
      <c r="M2" s="1"/>
      <c r="N2" s="1"/>
      <c r="O2" s="1"/>
      <c r="P2" s="1"/>
      <c r="R2" s="29">
        <f>'6月'!AE35+1</f>
        <v>44378</v>
      </c>
      <c r="S2" s="3">
        <f>YEAR(R2)</f>
        <v>2021</v>
      </c>
      <c r="T2" s="3">
        <f>S2-2018</f>
        <v>3</v>
      </c>
      <c r="U2" s="3">
        <f>MONTH(R2)</f>
        <v>7</v>
      </c>
    </row>
    <row r="3" spans="2:34" s="3" customFormat="1" ht="27.75" customHeight="1" x14ac:dyDescent="0.15">
      <c r="B3" s="4" t="s">
        <v>0</v>
      </c>
      <c r="C3" s="5"/>
      <c r="D3" s="73">
        <f>基本事項入力シート!B4</f>
        <v>0</v>
      </c>
      <c r="E3" s="74"/>
      <c r="F3" s="6" t="s">
        <v>1</v>
      </c>
      <c r="G3" s="33">
        <f>基本事項入力シート!B5</f>
        <v>0</v>
      </c>
      <c r="H3" s="1"/>
      <c r="I3" s="1"/>
      <c r="J3" s="2"/>
      <c r="K3" s="2"/>
      <c r="L3" s="1"/>
      <c r="M3" s="7"/>
      <c r="N3" s="78">
        <f>基本事項入力シート!B6</f>
        <v>0</v>
      </c>
      <c r="O3" s="78"/>
      <c r="P3" s="78"/>
    </row>
    <row r="4" spans="2:34" s="3" customFormat="1" ht="9.75" customHeight="1" thickBot="1" x14ac:dyDescent="0.2">
      <c r="B4" s="1"/>
      <c r="C4" s="1"/>
      <c r="D4" s="1"/>
      <c r="E4" s="1"/>
      <c r="F4" s="1"/>
      <c r="G4" s="1"/>
      <c r="H4" s="1"/>
      <c r="I4" s="1"/>
      <c r="J4" s="2"/>
      <c r="K4" s="2"/>
      <c r="L4" s="1"/>
      <c r="M4" s="1"/>
      <c r="N4" s="1"/>
      <c r="O4" s="1"/>
      <c r="P4" s="1"/>
    </row>
    <row r="5" spans="2:34" s="3" customFormat="1" ht="30" customHeight="1" thickBot="1" x14ac:dyDescent="0.2">
      <c r="B5" s="8" t="s">
        <v>2</v>
      </c>
      <c r="C5" s="9" t="s">
        <v>3</v>
      </c>
      <c r="D5" s="9" t="s">
        <v>4</v>
      </c>
      <c r="E5" s="9" t="s">
        <v>5</v>
      </c>
      <c r="F5" s="75" t="s">
        <v>6</v>
      </c>
      <c r="G5" s="76"/>
      <c r="H5" s="77"/>
      <c r="I5" s="75" t="s">
        <v>7</v>
      </c>
      <c r="J5" s="76"/>
      <c r="K5" s="76"/>
      <c r="L5" s="77"/>
      <c r="M5" s="9" t="s">
        <v>8</v>
      </c>
      <c r="N5" s="10" t="s">
        <v>9</v>
      </c>
      <c r="O5" s="10" t="s">
        <v>10</v>
      </c>
      <c r="P5" s="11" t="s">
        <v>11</v>
      </c>
      <c r="R5" s="3" t="s">
        <v>34</v>
      </c>
      <c r="S5" s="3" t="s">
        <v>17</v>
      </c>
      <c r="T5" s="3" t="s">
        <v>21</v>
      </c>
      <c r="U5" s="24" t="s">
        <v>32</v>
      </c>
      <c r="V5" s="24"/>
      <c r="W5" s="24" t="s">
        <v>31</v>
      </c>
      <c r="X5" s="24"/>
      <c r="Y5" s="22" t="s">
        <v>33</v>
      </c>
      <c r="Z5" s="22"/>
      <c r="AA5" s="3" t="s">
        <v>35</v>
      </c>
      <c r="AD5" s="3" t="s">
        <v>37</v>
      </c>
    </row>
    <row r="6" spans="2:34" s="3" customFormat="1" ht="60.75" customHeight="1" x14ac:dyDescent="0.15">
      <c r="B6" s="38"/>
      <c r="C6" s="34" t="str">
        <f>IF(ISBLANK(B6),"",B6)</f>
        <v/>
      </c>
      <c r="D6" s="41"/>
      <c r="E6" s="41"/>
      <c r="F6" s="64"/>
      <c r="G6" s="65"/>
      <c r="H6" s="66"/>
      <c r="I6" s="42"/>
      <c r="J6" s="12" t="s">
        <v>12</v>
      </c>
      <c r="K6" s="47"/>
      <c r="L6" s="19" t="str">
        <f t="shared" ref="L6:L17" si="0">IF(ISBLANK(I6),"",K6-I6)</f>
        <v/>
      </c>
      <c r="M6" s="54"/>
      <c r="N6" s="13"/>
      <c r="O6" s="13"/>
      <c r="P6" s="26"/>
      <c r="R6" s="25" t="str">
        <f t="shared" ref="R6:R17" si="1">V6&amp;X6&amp;Z6</f>
        <v/>
      </c>
      <c r="S6" s="3" t="s">
        <v>18</v>
      </c>
      <c r="T6" s="3" t="s">
        <v>22</v>
      </c>
      <c r="U6" s="23" t="str">
        <f t="shared" ref="U6:U17" si="2">IF(E6="部活動２",L6,"")</f>
        <v/>
      </c>
      <c r="V6" s="22" t="str">
        <f t="shared" ref="V6:V17" si="3">IF(E6="部活動２",IF(AND(U6&gt;=0.0827,U6&lt;=0.166),"","区分が「部活動２」の場合に従事時間が2時間未満または4時間以上になっています。"),"")</f>
        <v/>
      </c>
      <c r="W6" s="22" t="str">
        <f t="shared" ref="W6:W17" si="4">IF($E6="部活動４",$L6,"")</f>
        <v/>
      </c>
      <c r="X6" s="22" t="str">
        <f t="shared" ref="X6:X17" si="5">IF(W6&lt;0.1666,"区分が「部活動４」の場合に従事時間が4時間以上ありません。","")</f>
        <v/>
      </c>
      <c r="Y6" s="22" t="str">
        <f t="shared" ref="Y6:Y17" si="6">IF($E6="対外運動等",$L6,"")</f>
        <v/>
      </c>
      <c r="Z6" s="22" t="str">
        <f>IF(Y6&lt;0.3125,"区分が「対外運動等」の場合に従事時間が7時間30分以上ありません。","")</f>
        <v/>
      </c>
      <c r="AA6" s="3" t="str">
        <f t="shared" ref="AA6:AA17" si="7">IF(R6="","","○")</f>
        <v/>
      </c>
      <c r="AD6" s="3" t="s">
        <v>38</v>
      </c>
      <c r="AE6" s="31">
        <f>'6月'!AE35+1</f>
        <v>44378</v>
      </c>
      <c r="AG6" s="29"/>
      <c r="AH6" s="29"/>
    </row>
    <row r="7" spans="2:34" s="3" customFormat="1" ht="60.75" customHeight="1" x14ac:dyDescent="0.15">
      <c r="B7" s="39"/>
      <c r="C7" s="35" t="str">
        <f t="shared" ref="C7:C17" si="8">IF(ISBLANK(B7),"",B7)</f>
        <v/>
      </c>
      <c r="D7" s="43"/>
      <c r="E7" s="41"/>
      <c r="F7" s="67"/>
      <c r="G7" s="68"/>
      <c r="H7" s="69"/>
      <c r="I7" s="44"/>
      <c r="J7" s="14" t="s">
        <v>36</v>
      </c>
      <c r="K7" s="48"/>
      <c r="L7" s="20" t="str">
        <f t="shared" si="0"/>
        <v/>
      </c>
      <c r="M7" s="55"/>
      <c r="N7" s="4"/>
      <c r="O7" s="4"/>
      <c r="P7" s="27"/>
      <c r="R7" s="25" t="str">
        <f t="shared" si="1"/>
        <v/>
      </c>
      <c r="S7" s="3" t="s">
        <v>19</v>
      </c>
      <c r="T7" s="3" t="s">
        <v>23</v>
      </c>
      <c r="U7" s="23" t="str">
        <f t="shared" si="2"/>
        <v/>
      </c>
      <c r="V7" s="22" t="str">
        <f t="shared" si="3"/>
        <v/>
      </c>
      <c r="W7" s="22" t="str">
        <f t="shared" si="4"/>
        <v/>
      </c>
      <c r="X7" s="22" t="str">
        <f t="shared" si="5"/>
        <v/>
      </c>
      <c r="Y7" s="22" t="str">
        <f t="shared" si="6"/>
        <v/>
      </c>
      <c r="Z7" s="22" t="str">
        <f t="shared" ref="Z7:Z17" si="9">IF(Y7&lt;0.3125,"区分が「対外運動等」の場合に従事時間が7時間30分以上ありません。","")</f>
        <v/>
      </c>
      <c r="AA7" s="3" t="str">
        <f t="shared" si="7"/>
        <v/>
      </c>
      <c r="AD7" s="3" t="s">
        <v>39</v>
      </c>
      <c r="AE7" s="31">
        <f>AE6+1</f>
        <v>44379</v>
      </c>
    </row>
    <row r="8" spans="2:34" s="3" customFormat="1" ht="60.75" customHeight="1" x14ac:dyDescent="0.15">
      <c r="B8" s="39"/>
      <c r="C8" s="35" t="str">
        <f t="shared" si="8"/>
        <v/>
      </c>
      <c r="D8" s="43"/>
      <c r="E8" s="41"/>
      <c r="F8" s="67"/>
      <c r="G8" s="68"/>
      <c r="H8" s="69"/>
      <c r="I8" s="44"/>
      <c r="J8" s="14" t="s">
        <v>36</v>
      </c>
      <c r="K8" s="48"/>
      <c r="L8" s="20" t="str">
        <f t="shared" si="0"/>
        <v/>
      </c>
      <c r="M8" s="55"/>
      <c r="N8" s="4"/>
      <c r="O8" s="4"/>
      <c r="P8" s="27"/>
      <c r="R8" s="25" t="str">
        <f t="shared" si="1"/>
        <v/>
      </c>
      <c r="S8" s="3" t="s">
        <v>19</v>
      </c>
      <c r="T8" s="3" t="s">
        <v>24</v>
      </c>
      <c r="U8" s="23" t="str">
        <f t="shared" si="2"/>
        <v/>
      </c>
      <c r="V8" s="22" t="str">
        <f t="shared" si="3"/>
        <v/>
      </c>
      <c r="W8" s="22" t="str">
        <f t="shared" si="4"/>
        <v/>
      </c>
      <c r="X8" s="22" t="str">
        <f t="shared" si="5"/>
        <v/>
      </c>
      <c r="Y8" s="22" t="str">
        <f t="shared" si="6"/>
        <v/>
      </c>
      <c r="Z8" s="22" t="str">
        <f t="shared" si="9"/>
        <v/>
      </c>
      <c r="AA8" s="3" t="str">
        <f t="shared" si="7"/>
        <v/>
      </c>
      <c r="AD8" s="3" t="s">
        <v>39</v>
      </c>
      <c r="AE8" s="31">
        <f t="shared" ref="AE8:AE36" si="10">AE7+1</f>
        <v>44380</v>
      </c>
    </row>
    <row r="9" spans="2:34" s="3" customFormat="1" ht="60.75" customHeight="1" x14ac:dyDescent="0.15">
      <c r="B9" s="39"/>
      <c r="C9" s="35" t="str">
        <f t="shared" si="8"/>
        <v/>
      </c>
      <c r="D9" s="43"/>
      <c r="E9" s="41"/>
      <c r="F9" s="67"/>
      <c r="G9" s="68"/>
      <c r="H9" s="69"/>
      <c r="I9" s="44"/>
      <c r="J9" s="14" t="s">
        <v>36</v>
      </c>
      <c r="K9" s="48"/>
      <c r="L9" s="20" t="str">
        <f t="shared" si="0"/>
        <v/>
      </c>
      <c r="M9" s="55"/>
      <c r="N9" s="4"/>
      <c r="O9" s="4"/>
      <c r="P9" s="27"/>
      <c r="R9" s="25" t="str">
        <f t="shared" si="1"/>
        <v/>
      </c>
      <c r="S9" s="3" t="s">
        <v>19</v>
      </c>
      <c r="T9" s="3" t="s">
        <v>25</v>
      </c>
      <c r="U9" s="23" t="str">
        <f t="shared" si="2"/>
        <v/>
      </c>
      <c r="V9" s="22" t="str">
        <f t="shared" si="3"/>
        <v/>
      </c>
      <c r="W9" s="22" t="str">
        <f t="shared" si="4"/>
        <v/>
      </c>
      <c r="X9" s="22" t="str">
        <f t="shared" si="5"/>
        <v/>
      </c>
      <c r="Y9" s="22" t="str">
        <f t="shared" si="6"/>
        <v/>
      </c>
      <c r="Z9" s="22" t="str">
        <f t="shared" si="9"/>
        <v/>
      </c>
      <c r="AA9" s="3" t="str">
        <f t="shared" si="7"/>
        <v/>
      </c>
      <c r="AD9" s="3" t="s">
        <v>39</v>
      </c>
      <c r="AE9" s="31">
        <f t="shared" si="10"/>
        <v>44381</v>
      </c>
    </row>
    <row r="10" spans="2:34" s="3" customFormat="1" ht="60.75" customHeight="1" x14ac:dyDescent="0.15">
      <c r="B10" s="39"/>
      <c r="C10" s="35" t="str">
        <f t="shared" si="8"/>
        <v/>
      </c>
      <c r="D10" s="43"/>
      <c r="E10" s="41"/>
      <c r="F10" s="67"/>
      <c r="G10" s="68"/>
      <c r="H10" s="69"/>
      <c r="I10" s="44"/>
      <c r="J10" s="14" t="s">
        <v>36</v>
      </c>
      <c r="K10" s="48"/>
      <c r="L10" s="20" t="str">
        <f t="shared" si="0"/>
        <v/>
      </c>
      <c r="M10" s="55"/>
      <c r="N10" s="4"/>
      <c r="O10" s="4"/>
      <c r="P10" s="27"/>
      <c r="R10" s="25" t="str">
        <f t="shared" si="1"/>
        <v/>
      </c>
      <c r="S10" s="3" t="s">
        <v>19</v>
      </c>
      <c r="T10" s="3" t="s">
        <v>26</v>
      </c>
      <c r="U10" s="23" t="str">
        <f t="shared" si="2"/>
        <v/>
      </c>
      <c r="V10" s="22" t="str">
        <f t="shared" si="3"/>
        <v/>
      </c>
      <c r="W10" s="22" t="str">
        <f t="shared" si="4"/>
        <v/>
      </c>
      <c r="X10" s="22" t="str">
        <f t="shared" si="5"/>
        <v/>
      </c>
      <c r="Y10" s="22" t="str">
        <f t="shared" si="6"/>
        <v/>
      </c>
      <c r="Z10" s="22" t="str">
        <f t="shared" si="9"/>
        <v/>
      </c>
      <c r="AA10" s="3" t="str">
        <f t="shared" si="7"/>
        <v/>
      </c>
      <c r="AD10" s="3" t="s">
        <v>39</v>
      </c>
      <c r="AE10" s="31">
        <f t="shared" si="10"/>
        <v>44382</v>
      </c>
    </row>
    <row r="11" spans="2:34" s="3" customFormat="1" ht="60.75" customHeight="1" x14ac:dyDescent="0.15">
      <c r="B11" s="39"/>
      <c r="C11" s="35" t="str">
        <f t="shared" si="8"/>
        <v/>
      </c>
      <c r="D11" s="43"/>
      <c r="E11" s="41"/>
      <c r="F11" s="67"/>
      <c r="G11" s="68"/>
      <c r="H11" s="69"/>
      <c r="I11" s="44"/>
      <c r="J11" s="14" t="s">
        <v>36</v>
      </c>
      <c r="K11" s="48"/>
      <c r="L11" s="20" t="str">
        <f t="shared" si="0"/>
        <v/>
      </c>
      <c r="M11" s="55"/>
      <c r="N11" s="4"/>
      <c r="O11" s="4"/>
      <c r="P11" s="27"/>
      <c r="R11" s="25" t="str">
        <f t="shared" si="1"/>
        <v/>
      </c>
      <c r="S11" s="3" t="s">
        <v>19</v>
      </c>
      <c r="T11" s="3" t="s">
        <v>27</v>
      </c>
      <c r="U11" s="23" t="str">
        <f t="shared" si="2"/>
        <v/>
      </c>
      <c r="V11" s="22" t="str">
        <f t="shared" si="3"/>
        <v/>
      </c>
      <c r="W11" s="22" t="str">
        <f t="shared" si="4"/>
        <v/>
      </c>
      <c r="X11" s="22" t="str">
        <f t="shared" si="5"/>
        <v/>
      </c>
      <c r="Y11" s="22" t="str">
        <f t="shared" si="6"/>
        <v/>
      </c>
      <c r="Z11" s="22" t="str">
        <f t="shared" si="9"/>
        <v/>
      </c>
      <c r="AA11" s="3" t="str">
        <f t="shared" si="7"/>
        <v/>
      </c>
      <c r="AD11" s="3" t="s">
        <v>39</v>
      </c>
      <c r="AE11" s="31">
        <f t="shared" si="10"/>
        <v>44383</v>
      </c>
    </row>
    <row r="12" spans="2:34" s="3" customFormat="1" ht="60.75" customHeight="1" x14ac:dyDescent="0.15">
      <c r="B12" s="39"/>
      <c r="C12" s="35" t="str">
        <f t="shared" si="8"/>
        <v/>
      </c>
      <c r="D12" s="43"/>
      <c r="E12" s="41"/>
      <c r="F12" s="67"/>
      <c r="G12" s="68"/>
      <c r="H12" s="69"/>
      <c r="I12" s="44"/>
      <c r="J12" s="14" t="s">
        <v>36</v>
      </c>
      <c r="K12" s="48"/>
      <c r="L12" s="20" t="str">
        <f t="shared" si="0"/>
        <v/>
      </c>
      <c r="M12" s="55"/>
      <c r="N12" s="4"/>
      <c r="O12" s="4"/>
      <c r="P12" s="27"/>
      <c r="R12" s="25" t="str">
        <f t="shared" si="1"/>
        <v/>
      </c>
      <c r="S12" s="3" t="s">
        <v>19</v>
      </c>
      <c r="T12" s="3" t="s">
        <v>28</v>
      </c>
      <c r="U12" s="23" t="str">
        <f t="shared" si="2"/>
        <v/>
      </c>
      <c r="V12" s="22" t="str">
        <f t="shared" si="3"/>
        <v/>
      </c>
      <c r="W12" s="22" t="str">
        <f t="shared" si="4"/>
        <v/>
      </c>
      <c r="X12" s="22" t="str">
        <f t="shared" si="5"/>
        <v/>
      </c>
      <c r="Y12" s="22" t="str">
        <f t="shared" si="6"/>
        <v/>
      </c>
      <c r="Z12" s="22" t="str">
        <f t="shared" si="9"/>
        <v/>
      </c>
      <c r="AA12" s="3" t="str">
        <f t="shared" si="7"/>
        <v/>
      </c>
      <c r="AD12" s="3" t="s">
        <v>39</v>
      </c>
      <c r="AE12" s="31">
        <f t="shared" si="10"/>
        <v>44384</v>
      </c>
    </row>
    <row r="13" spans="2:34" s="3" customFormat="1" ht="60.75" customHeight="1" x14ac:dyDescent="0.15">
      <c r="B13" s="39"/>
      <c r="C13" s="35" t="str">
        <f t="shared" si="8"/>
        <v/>
      </c>
      <c r="D13" s="43"/>
      <c r="E13" s="41"/>
      <c r="F13" s="67"/>
      <c r="G13" s="68"/>
      <c r="H13" s="69"/>
      <c r="I13" s="44"/>
      <c r="J13" s="14" t="s">
        <v>36</v>
      </c>
      <c r="K13" s="48"/>
      <c r="L13" s="20" t="str">
        <f t="shared" si="0"/>
        <v/>
      </c>
      <c r="M13" s="55"/>
      <c r="N13" s="4"/>
      <c r="O13" s="4"/>
      <c r="P13" s="27"/>
      <c r="R13" s="25" t="str">
        <f t="shared" si="1"/>
        <v/>
      </c>
      <c r="S13" s="3" t="s">
        <v>19</v>
      </c>
      <c r="T13" s="3" t="s">
        <v>56</v>
      </c>
      <c r="U13" s="23" t="str">
        <f t="shared" si="2"/>
        <v/>
      </c>
      <c r="V13" s="22" t="str">
        <f t="shared" si="3"/>
        <v/>
      </c>
      <c r="W13" s="22" t="str">
        <f t="shared" si="4"/>
        <v/>
      </c>
      <c r="X13" s="22" t="str">
        <f t="shared" si="5"/>
        <v/>
      </c>
      <c r="Y13" s="22" t="str">
        <f t="shared" si="6"/>
        <v/>
      </c>
      <c r="Z13" s="22" t="str">
        <f t="shared" si="9"/>
        <v/>
      </c>
      <c r="AA13" s="3" t="str">
        <f t="shared" si="7"/>
        <v/>
      </c>
      <c r="AD13" s="3" t="s">
        <v>39</v>
      </c>
      <c r="AE13" s="31">
        <f t="shared" si="10"/>
        <v>44385</v>
      </c>
    </row>
    <row r="14" spans="2:34" s="3" customFormat="1" ht="60.75" customHeight="1" x14ac:dyDescent="0.15">
      <c r="B14" s="39"/>
      <c r="C14" s="35" t="str">
        <f t="shared" si="8"/>
        <v/>
      </c>
      <c r="D14" s="43"/>
      <c r="E14" s="41"/>
      <c r="F14" s="67"/>
      <c r="G14" s="68"/>
      <c r="H14" s="69"/>
      <c r="I14" s="44"/>
      <c r="J14" s="14" t="s">
        <v>36</v>
      </c>
      <c r="K14" s="48"/>
      <c r="L14" s="20" t="str">
        <f t="shared" si="0"/>
        <v/>
      </c>
      <c r="M14" s="55"/>
      <c r="N14" s="4"/>
      <c r="O14" s="4"/>
      <c r="P14" s="27"/>
      <c r="R14" s="25" t="str">
        <f t="shared" si="1"/>
        <v/>
      </c>
      <c r="S14" s="3" t="s">
        <v>20</v>
      </c>
      <c r="T14" s="3" t="s">
        <v>29</v>
      </c>
      <c r="U14" s="23" t="str">
        <f t="shared" si="2"/>
        <v/>
      </c>
      <c r="V14" s="22" t="str">
        <f t="shared" si="3"/>
        <v/>
      </c>
      <c r="W14" s="22" t="str">
        <f t="shared" si="4"/>
        <v/>
      </c>
      <c r="X14" s="22" t="str">
        <f t="shared" si="5"/>
        <v/>
      </c>
      <c r="Y14" s="22" t="str">
        <f t="shared" si="6"/>
        <v/>
      </c>
      <c r="Z14" s="22" t="str">
        <f t="shared" si="9"/>
        <v/>
      </c>
      <c r="AA14" s="3" t="str">
        <f t="shared" si="7"/>
        <v/>
      </c>
      <c r="AD14" s="3" t="s">
        <v>40</v>
      </c>
      <c r="AE14" s="31">
        <f t="shared" si="10"/>
        <v>44386</v>
      </c>
    </row>
    <row r="15" spans="2:34" s="3" customFormat="1" ht="60.75" customHeight="1" x14ac:dyDescent="0.15">
      <c r="B15" s="39"/>
      <c r="C15" s="35" t="str">
        <f t="shared" si="8"/>
        <v/>
      </c>
      <c r="D15" s="43"/>
      <c r="E15" s="41"/>
      <c r="F15" s="67"/>
      <c r="G15" s="68"/>
      <c r="H15" s="69"/>
      <c r="I15" s="44"/>
      <c r="J15" s="14" t="s">
        <v>36</v>
      </c>
      <c r="K15" s="48"/>
      <c r="L15" s="20" t="str">
        <f t="shared" si="0"/>
        <v/>
      </c>
      <c r="M15" s="55"/>
      <c r="N15" s="4"/>
      <c r="O15" s="4"/>
      <c r="P15" s="27"/>
      <c r="R15" s="25" t="str">
        <f t="shared" si="1"/>
        <v/>
      </c>
      <c r="T15" s="3" t="s">
        <v>30</v>
      </c>
      <c r="U15" s="23" t="str">
        <f t="shared" si="2"/>
        <v/>
      </c>
      <c r="V15" s="22" t="str">
        <f t="shared" si="3"/>
        <v/>
      </c>
      <c r="W15" s="22" t="str">
        <f t="shared" si="4"/>
        <v/>
      </c>
      <c r="X15" s="22" t="str">
        <f t="shared" si="5"/>
        <v/>
      </c>
      <c r="Y15" s="22" t="str">
        <f t="shared" si="6"/>
        <v/>
      </c>
      <c r="Z15" s="22" t="str">
        <f t="shared" si="9"/>
        <v/>
      </c>
      <c r="AA15" s="3" t="str">
        <f t="shared" si="7"/>
        <v/>
      </c>
      <c r="AD15" s="3" t="s">
        <v>41</v>
      </c>
      <c r="AE15" s="31">
        <f t="shared" si="10"/>
        <v>44387</v>
      </c>
    </row>
    <row r="16" spans="2:34" s="3" customFormat="1" ht="60.75" customHeight="1" x14ac:dyDescent="0.15">
      <c r="B16" s="39"/>
      <c r="C16" s="35" t="str">
        <f t="shared" si="8"/>
        <v/>
      </c>
      <c r="D16" s="43"/>
      <c r="E16" s="41"/>
      <c r="F16" s="67"/>
      <c r="G16" s="68"/>
      <c r="H16" s="69"/>
      <c r="I16" s="44"/>
      <c r="J16" s="14" t="s">
        <v>36</v>
      </c>
      <c r="K16" s="48"/>
      <c r="L16" s="20" t="str">
        <f t="shared" si="0"/>
        <v/>
      </c>
      <c r="M16" s="55"/>
      <c r="N16" s="4"/>
      <c r="O16" s="4"/>
      <c r="P16" s="27"/>
      <c r="R16" s="25" t="str">
        <f t="shared" si="1"/>
        <v/>
      </c>
      <c r="U16" s="23" t="str">
        <f t="shared" si="2"/>
        <v/>
      </c>
      <c r="V16" s="22" t="str">
        <f t="shared" si="3"/>
        <v/>
      </c>
      <c r="W16" s="22" t="str">
        <f t="shared" si="4"/>
        <v/>
      </c>
      <c r="X16" s="22" t="str">
        <f t="shared" si="5"/>
        <v/>
      </c>
      <c r="Y16" s="22" t="str">
        <f t="shared" si="6"/>
        <v/>
      </c>
      <c r="Z16" s="22" t="str">
        <f t="shared" si="9"/>
        <v/>
      </c>
      <c r="AA16" s="3" t="str">
        <f t="shared" si="7"/>
        <v/>
      </c>
      <c r="AD16" s="3" t="s">
        <v>42</v>
      </c>
      <c r="AE16" s="31">
        <f t="shared" si="10"/>
        <v>44388</v>
      </c>
    </row>
    <row r="17" spans="2:31" s="3" customFormat="1" ht="60.75" customHeight="1" thickBot="1" x14ac:dyDescent="0.2">
      <c r="B17" s="40"/>
      <c r="C17" s="36" t="str">
        <f t="shared" si="8"/>
        <v/>
      </c>
      <c r="D17" s="45"/>
      <c r="E17" s="45"/>
      <c r="F17" s="70"/>
      <c r="G17" s="71"/>
      <c r="H17" s="72"/>
      <c r="I17" s="46"/>
      <c r="J17" s="16" t="s">
        <v>36</v>
      </c>
      <c r="K17" s="49"/>
      <c r="L17" s="21" t="str">
        <f t="shared" si="0"/>
        <v/>
      </c>
      <c r="M17" s="56"/>
      <c r="N17" s="15"/>
      <c r="O17" s="15"/>
      <c r="P17" s="28"/>
      <c r="R17" s="25" t="str">
        <f t="shared" si="1"/>
        <v/>
      </c>
      <c r="U17" s="23" t="str">
        <f t="shared" si="2"/>
        <v/>
      </c>
      <c r="V17" s="22" t="str">
        <f t="shared" si="3"/>
        <v/>
      </c>
      <c r="W17" s="22" t="str">
        <f t="shared" si="4"/>
        <v/>
      </c>
      <c r="X17" s="22" t="str">
        <f t="shared" si="5"/>
        <v/>
      </c>
      <c r="Y17" s="22" t="str">
        <f t="shared" si="6"/>
        <v/>
      </c>
      <c r="Z17" s="22" t="str">
        <f t="shared" si="9"/>
        <v/>
      </c>
      <c r="AA17" s="3" t="str">
        <f t="shared" si="7"/>
        <v/>
      </c>
      <c r="AD17" s="3" t="s">
        <v>43</v>
      </c>
      <c r="AE17" s="31">
        <f t="shared" si="10"/>
        <v>44389</v>
      </c>
    </row>
    <row r="18" spans="2:31" s="3" customFormat="1" ht="8.25" customHeight="1" x14ac:dyDescent="0.15">
      <c r="B18" s="1"/>
      <c r="C18" s="1"/>
      <c r="D18" s="1"/>
      <c r="E18" s="1"/>
      <c r="F18" s="1"/>
      <c r="G18" s="1"/>
      <c r="H18" s="1"/>
      <c r="I18" s="1"/>
      <c r="J18" s="2"/>
      <c r="K18" s="2"/>
      <c r="L18" s="1"/>
      <c r="M18" s="1"/>
      <c r="N18" s="1"/>
      <c r="O18" s="1"/>
      <c r="P18" s="1"/>
      <c r="AD18" s="3" t="s">
        <v>2</v>
      </c>
      <c r="AE18" s="31">
        <f t="shared" si="10"/>
        <v>44390</v>
      </c>
    </row>
    <row r="19" spans="2:31" s="3" customFormat="1" x14ac:dyDescent="0.15">
      <c r="AE19" s="31">
        <f t="shared" si="10"/>
        <v>44391</v>
      </c>
    </row>
    <row r="20" spans="2:31" s="3" customFormat="1" x14ac:dyDescent="0.15">
      <c r="AE20" s="31">
        <f t="shared" si="10"/>
        <v>44392</v>
      </c>
    </row>
    <row r="21" spans="2:31" s="3" customFormat="1" x14ac:dyDescent="0.15">
      <c r="AE21" s="31">
        <f t="shared" si="10"/>
        <v>44393</v>
      </c>
    </row>
    <row r="22" spans="2:31" s="3" customFormat="1" x14ac:dyDescent="0.15">
      <c r="AE22" s="31">
        <f t="shared" si="10"/>
        <v>44394</v>
      </c>
    </row>
    <row r="23" spans="2:31" x14ac:dyDescent="0.15">
      <c r="AE23" s="31">
        <f t="shared" si="10"/>
        <v>44395</v>
      </c>
    </row>
    <row r="24" spans="2:31" x14ac:dyDescent="0.15">
      <c r="AE24" s="31">
        <f t="shared" si="10"/>
        <v>44396</v>
      </c>
    </row>
    <row r="25" spans="2:31" x14ac:dyDescent="0.15">
      <c r="AE25" s="31">
        <f t="shared" si="10"/>
        <v>44397</v>
      </c>
    </row>
    <row r="26" spans="2:31" x14ac:dyDescent="0.15">
      <c r="AE26" s="31">
        <f t="shared" si="10"/>
        <v>44398</v>
      </c>
    </row>
    <row r="27" spans="2:31" x14ac:dyDescent="0.15">
      <c r="AE27" s="31">
        <f t="shared" si="10"/>
        <v>44399</v>
      </c>
    </row>
    <row r="28" spans="2:31" x14ac:dyDescent="0.15">
      <c r="AE28" s="31">
        <f t="shared" si="10"/>
        <v>44400</v>
      </c>
    </row>
    <row r="29" spans="2:31" x14ac:dyDescent="0.15">
      <c r="AE29" s="31">
        <f t="shared" si="10"/>
        <v>44401</v>
      </c>
    </row>
    <row r="30" spans="2:31" x14ac:dyDescent="0.15">
      <c r="AE30" s="31">
        <f t="shared" si="10"/>
        <v>44402</v>
      </c>
    </row>
    <row r="31" spans="2:31" x14ac:dyDescent="0.15">
      <c r="AE31" s="31">
        <f t="shared" si="10"/>
        <v>44403</v>
      </c>
    </row>
    <row r="32" spans="2:31" x14ac:dyDescent="0.15">
      <c r="AE32" s="31">
        <f t="shared" si="10"/>
        <v>44404</v>
      </c>
    </row>
    <row r="33" spans="31:31" x14ac:dyDescent="0.15">
      <c r="AE33" s="31">
        <f t="shared" si="10"/>
        <v>44405</v>
      </c>
    </row>
    <row r="34" spans="31:31" x14ac:dyDescent="0.15">
      <c r="AE34" s="31">
        <f t="shared" si="10"/>
        <v>44406</v>
      </c>
    </row>
    <row r="35" spans="31:31" x14ac:dyDescent="0.15">
      <c r="AE35" s="31">
        <f t="shared" si="10"/>
        <v>44407</v>
      </c>
    </row>
    <row r="36" spans="31:31" x14ac:dyDescent="0.15">
      <c r="AE36" s="31">
        <f t="shared" si="10"/>
        <v>44408</v>
      </c>
    </row>
    <row r="37" spans="31:31" x14ac:dyDescent="0.15">
      <c r="AE37" s="31"/>
    </row>
    <row r="38" spans="31:31" x14ac:dyDescent="0.15">
      <c r="AE38" s="31"/>
    </row>
    <row r="39" spans="31:31" x14ac:dyDescent="0.15">
      <c r="AE39" s="31"/>
    </row>
    <row r="40" spans="31:31" x14ac:dyDescent="0.15">
      <c r="AE40" s="31"/>
    </row>
    <row r="41" spans="31:31" x14ac:dyDescent="0.15">
      <c r="AE41" s="31"/>
    </row>
    <row r="42" spans="31:31" x14ac:dyDescent="0.15">
      <c r="AE42" s="30"/>
    </row>
  </sheetData>
  <sheetProtection sheet="1" objects="1" scenarios="1" formatCells="0"/>
  <mergeCells count="17">
    <mergeCell ref="F12:H12"/>
    <mergeCell ref="B1:P1"/>
    <mergeCell ref="D3:E3"/>
    <mergeCell ref="N3:P3"/>
    <mergeCell ref="F5:H5"/>
    <mergeCell ref="I5:L5"/>
    <mergeCell ref="F6:H6"/>
    <mergeCell ref="F7:H7"/>
    <mergeCell ref="F8:H8"/>
    <mergeCell ref="F9:H9"/>
    <mergeCell ref="F10:H10"/>
    <mergeCell ref="F11:H11"/>
    <mergeCell ref="F13:H13"/>
    <mergeCell ref="F14:H14"/>
    <mergeCell ref="F15:H15"/>
    <mergeCell ref="F16:H16"/>
    <mergeCell ref="F17:H17"/>
  </mergeCells>
  <phoneticPr fontId="1"/>
  <conditionalFormatting sqref="P6">
    <cfRule type="expression" dxfId="143" priority="16" stopIfTrue="1">
      <formula>$AA$6="○"</formula>
    </cfRule>
  </conditionalFormatting>
  <conditionalFormatting sqref="O6">
    <cfRule type="expression" dxfId="142" priority="15" stopIfTrue="1">
      <formula>$AA$6="○"</formula>
    </cfRule>
  </conditionalFormatting>
  <conditionalFormatting sqref="B6:D6 F6:N6">
    <cfRule type="expression" dxfId="141" priority="14" stopIfTrue="1">
      <formula>$AA$6="○"</formula>
    </cfRule>
  </conditionalFormatting>
  <conditionalFormatting sqref="B13:D13 F13:P13">
    <cfRule type="expression" dxfId="140" priority="13" stopIfTrue="1">
      <formula>$AA$13="○"</formula>
    </cfRule>
  </conditionalFormatting>
  <conditionalFormatting sqref="B14:D14 F14:P14">
    <cfRule type="expression" dxfId="139" priority="12" stopIfTrue="1">
      <formula>$AA$14="○"</formula>
    </cfRule>
  </conditionalFormatting>
  <conditionalFormatting sqref="B15:D15 F15:P15">
    <cfRule type="expression" dxfId="138" priority="11" stopIfTrue="1">
      <formula>$AA$15="○"</formula>
    </cfRule>
  </conditionalFormatting>
  <conditionalFormatting sqref="B16:D16 F16:P16">
    <cfRule type="expression" dxfId="137" priority="10" stopIfTrue="1">
      <formula>$AA$16="○"</formula>
    </cfRule>
  </conditionalFormatting>
  <conditionalFormatting sqref="B17:D17 F17:P17">
    <cfRule type="expression" dxfId="136" priority="9" stopIfTrue="1">
      <formula>$AA$17="○"</formula>
    </cfRule>
  </conditionalFormatting>
  <conditionalFormatting sqref="B12:D12 F12:P12">
    <cfRule type="expression" dxfId="135" priority="8" stopIfTrue="1">
      <formula>$AA$13="○"</formula>
    </cfRule>
  </conditionalFormatting>
  <conditionalFormatting sqref="B11:D11 F11:P11">
    <cfRule type="expression" dxfId="134" priority="7" stopIfTrue="1">
      <formula>$AA$13="○"</formula>
    </cfRule>
  </conditionalFormatting>
  <conditionalFormatting sqref="B10:D10 F10:P10">
    <cfRule type="expression" dxfId="133" priority="6" stopIfTrue="1">
      <formula>$AA$13="○"</formula>
    </cfRule>
  </conditionalFormatting>
  <conditionalFormatting sqref="B9:D9 F9:P9">
    <cfRule type="expression" dxfId="132" priority="5" stopIfTrue="1">
      <formula>$AA$13="○"</formula>
    </cfRule>
  </conditionalFormatting>
  <conditionalFormatting sqref="B8:D8 F8:P8">
    <cfRule type="expression" dxfId="131" priority="4" stopIfTrue="1">
      <formula>$AA$13="○"</formula>
    </cfRule>
  </conditionalFormatting>
  <conditionalFormatting sqref="B7:D7 F7:P7">
    <cfRule type="expression" dxfId="130" priority="3" stopIfTrue="1">
      <formula>$AA$13="○"</formula>
    </cfRule>
  </conditionalFormatting>
  <conditionalFormatting sqref="E6">
    <cfRule type="expression" dxfId="129" priority="2" stopIfTrue="1">
      <formula>$AA$6="○"</formula>
    </cfRule>
  </conditionalFormatting>
  <conditionalFormatting sqref="E7:E17">
    <cfRule type="expression" dxfId="128" priority="1" stopIfTrue="1">
      <formula>$AA$6="○"</formula>
    </cfRule>
  </conditionalFormatting>
  <dataValidations count="5">
    <dataValidation imeMode="on" allowBlank="1" showInputMessage="1" showErrorMessage="1" sqref="F6:H17 M6:M17" xr:uid="{00000000-0002-0000-0400-000000000000}"/>
    <dataValidation type="list" imeMode="off" allowBlank="1" showInputMessage="1" showErrorMessage="1" sqref="B6:B17" xr:uid="{00000000-0002-0000-0400-000001000000}">
      <formula1>$AE$6:$AE$36</formula1>
    </dataValidation>
    <dataValidation imeMode="off" allowBlank="1" showInputMessage="1" showErrorMessage="1" sqref="G3" xr:uid="{00000000-0002-0000-0400-000002000000}"/>
    <dataValidation type="list" allowBlank="1" showInputMessage="1" sqref="D6:D17" xr:uid="{00000000-0002-0000-0400-000003000000}">
      <formula1>$S$6:$S$14</formula1>
    </dataValidation>
    <dataValidation type="list" allowBlank="1" showInputMessage="1" showErrorMessage="1" sqref="E6:E17" xr:uid="{00000000-0002-0000-0400-000004000000}">
      <formula1>$T$6:$T$15</formula1>
    </dataValidation>
  </dataValidations>
  <pageMargins left="0.59055118110236227" right="0.59055118110236227" top="0.78740157480314965" bottom="0.39370078740157483" header="0.51181102362204722" footer="0.51181102362204722"/>
  <pageSetup paperSize="9" scale="91" orientation="landscape" blackAndWhite="1" r:id="rId1"/>
  <headerFooter alignWithMargins="0">
    <oddHeader>&amp;R様式３</oddHeader>
    <oddFooter>&amp;L&amp;G</oddFooter>
  </headerFooter>
  <rowBreaks count="1" manualBreakCount="1">
    <brk id="11" max="16" man="1"/>
  </rowBreaks>
  <ignoredErrors>
    <ignoredError sqref="D3 G3" unlockedFormula="1"/>
  </ignoredErrors>
  <legacy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H42"/>
  <sheetViews>
    <sheetView view="pageBreakPreview" zoomScale="90" zoomScaleNormal="100" zoomScaleSheetLayoutView="90" workbookViewId="0">
      <selection activeCell="T2" sqref="T2"/>
    </sheetView>
  </sheetViews>
  <sheetFormatPr defaultRowHeight="13.5" x14ac:dyDescent="0.15"/>
  <cols>
    <col min="1" max="1" width="1" customWidth="1"/>
    <col min="2" max="3" width="5.25" style="17" customWidth="1"/>
    <col min="4" max="4" width="11.875" style="17" customWidth="1"/>
    <col min="5" max="5" width="15.875" style="17" customWidth="1"/>
    <col min="6" max="6" width="6.875" style="17" customWidth="1"/>
    <col min="7" max="7" width="13.875" style="17" customWidth="1"/>
    <col min="8" max="8" width="12" style="17" customWidth="1"/>
    <col min="9" max="9" width="7.375" style="17" customWidth="1"/>
    <col min="10" max="10" width="3.375" style="18" customWidth="1"/>
    <col min="11" max="11" width="6.25" style="18" customWidth="1"/>
    <col min="12" max="12" width="8.75" style="17" customWidth="1"/>
    <col min="13" max="13" width="16.25" style="17" customWidth="1"/>
    <col min="14" max="15" width="9.125" style="17" customWidth="1"/>
    <col min="16" max="16" width="15.5" style="17" customWidth="1"/>
    <col min="17" max="17" width="1.625" customWidth="1"/>
    <col min="18" max="18" width="80.875" bestFit="1" customWidth="1"/>
    <col min="20" max="20" width="13.25" bestFit="1" customWidth="1"/>
    <col min="21" max="26" width="12.5" customWidth="1"/>
    <col min="31" max="31" width="12.5" bestFit="1" customWidth="1"/>
  </cols>
  <sheetData>
    <row r="1" spans="2:34" s="3" customFormat="1" ht="17.25" x14ac:dyDescent="0.15">
      <c r="B1" s="63" t="str">
        <f>"令和"&amp;T2&amp;"年"&amp;U2&amp;"月分教員特殊業務整理簿"</f>
        <v>令和3年8月分教員特殊業務整理簿</v>
      </c>
      <c r="C1" s="63"/>
      <c r="D1" s="63"/>
      <c r="E1" s="63"/>
      <c r="F1" s="63"/>
      <c r="G1" s="63"/>
      <c r="H1" s="63"/>
      <c r="I1" s="63"/>
      <c r="J1" s="63"/>
      <c r="K1" s="63"/>
      <c r="L1" s="63"/>
      <c r="M1" s="63"/>
      <c r="N1" s="63"/>
      <c r="O1" s="63"/>
      <c r="P1" s="63"/>
    </row>
    <row r="2" spans="2:34" s="3" customFormat="1" ht="21" customHeight="1" x14ac:dyDescent="0.15">
      <c r="B2" s="1"/>
      <c r="C2" s="1"/>
      <c r="D2" s="1"/>
      <c r="E2" s="1"/>
      <c r="F2" s="1"/>
      <c r="G2" s="1"/>
      <c r="H2" s="1"/>
      <c r="I2" s="1"/>
      <c r="J2" s="2"/>
      <c r="K2" s="2"/>
      <c r="L2" s="1"/>
      <c r="M2" s="1"/>
      <c r="N2" s="1"/>
      <c r="O2" s="1"/>
      <c r="P2" s="1"/>
      <c r="R2" s="29">
        <f>'7月'!AE36+1</f>
        <v>44409</v>
      </c>
      <c r="S2" s="3">
        <f>YEAR(R2)</f>
        <v>2021</v>
      </c>
      <c r="T2" s="3">
        <f>S2-2018</f>
        <v>3</v>
      </c>
      <c r="U2" s="3">
        <f>MONTH(R2)</f>
        <v>8</v>
      </c>
    </row>
    <row r="3" spans="2:34" s="3" customFormat="1" ht="27.75" customHeight="1" x14ac:dyDescent="0.15">
      <c r="B3" s="4" t="s">
        <v>0</v>
      </c>
      <c r="C3" s="5"/>
      <c r="D3" s="73">
        <f>基本事項入力シート!B4</f>
        <v>0</v>
      </c>
      <c r="E3" s="74"/>
      <c r="F3" s="6" t="s">
        <v>1</v>
      </c>
      <c r="G3" s="33">
        <f>基本事項入力シート!B5</f>
        <v>0</v>
      </c>
      <c r="H3" s="1"/>
      <c r="I3" s="1"/>
      <c r="J3" s="2"/>
      <c r="K3" s="2"/>
      <c r="L3" s="1"/>
      <c r="M3" s="7"/>
      <c r="N3" s="78">
        <f>基本事項入力シート!B6</f>
        <v>0</v>
      </c>
      <c r="O3" s="78"/>
      <c r="P3" s="78"/>
    </row>
    <row r="4" spans="2:34" s="3" customFormat="1" ht="9.75" customHeight="1" thickBot="1" x14ac:dyDescent="0.2">
      <c r="B4" s="1"/>
      <c r="C4" s="1"/>
      <c r="D4" s="1"/>
      <c r="E4" s="1"/>
      <c r="F4" s="1"/>
      <c r="G4" s="1"/>
      <c r="H4" s="1"/>
      <c r="I4" s="1"/>
      <c r="J4" s="2"/>
      <c r="K4" s="2"/>
      <c r="L4" s="1"/>
      <c r="M4" s="1"/>
      <c r="N4" s="1"/>
      <c r="O4" s="1"/>
      <c r="P4" s="1"/>
    </row>
    <row r="5" spans="2:34" s="3" customFormat="1" ht="30" customHeight="1" thickBot="1" x14ac:dyDescent="0.2">
      <c r="B5" s="8" t="s">
        <v>2</v>
      </c>
      <c r="C5" s="9" t="s">
        <v>3</v>
      </c>
      <c r="D5" s="9" t="s">
        <v>4</v>
      </c>
      <c r="E5" s="9" t="s">
        <v>5</v>
      </c>
      <c r="F5" s="75" t="s">
        <v>6</v>
      </c>
      <c r="G5" s="76"/>
      <c r="H5" s="77"/>
      <c r="I5" s="75" t="s">
        <v>7</v>
      </c>
      <c r="J5" s="76"/>
      <c r="K5" s="76"/>
      <c r="L5" s="77"/>
      <c r="M5" s="9" t="s">
        <v>8</v>
      </c>
      <c r="N5" s="10" t="s">
        <v>9</v>
      </c>
      <c r="O5" s="10" t="s">
        <v>10</v>
      </c>
      <c r="P5" s="11" t="s">
        <v>11</v>
      </c>
      <c r="R5" s="3" t="s">
        <v>34</v>
      </c>
      <c r="S5" s="3" t="s">
        <v>17</v>
      </c>
      <c r="T5" s="3" t="s">
        <v>21</v>
      </c>
      <c r="U5" s="24" t="s">
        <v>32</v>
      </c>
      <c r="V5" s="24"/>
      <c r="W5" s="24" t="s">
        <v>31</v>
      </c>
      <c r="X5" s="24"/>
      <c r="Y5" s="22" t="s">
        <v>33</v>
      </c>
      <c r="Z5" s="22"/>
      <c r="AA5" s="3" t="s">
        <v>35</v>
      </c>
      <c r="AD5" s="3" t="s">
        <v>37</v>
      </c>
    </row>
    <row r="6" spans="2:34" s="3" customFormat="1" ht="60.75" customHeight="1" x14ac:dyDescent="0.15">
      <c r="B6" s="38"/>
      <c r="C6" s="34" t="str">
        <f>IF(ISBLANK(B6),"",B6)</f>
        <v/>
      </c>
      <c r="D6" s="41"/>
      <c r="E6" s="41"/>
      <c r="F6" s="64"/>
      <c r="G6" s="65"/>
      <c r="H6" s="66"/>
      <c r="I6" s="42"/>
      <c r="J6" s="12" t="s">
        <v>12</v>
      </c>
      <c r="K6" s="47"/>
      <c r="L6" s="19" t="str">
        <f t="shared" ref="L6:L17" si="0">IF(ISBLANK(I6),"",K6-I6)</f>
        <v/>
      </c>
      <c r="M6" s="54"/>
      <c r="N6" s="13"/>
      <c r="O6" s="13"/>
      <c r="P6" s="26"/>
      <c r="R6" s="25" t="str">
        <f t="shared" ref="R6:R17" si="1">V6&amp;X6&amp;Z6</f>
        <v/>
      </c>
      <c r="S6" s="3" t="s">
        <v>18</v>
      </c>
      <c r="T6" s="3" t="s">
        <v>22</v>
      </c>
      <c r="U6" s="23" t="str">
        <f t="shared" ref="U6:U17" si="2">IF(E6="部活動２",L6,"")</f>
        <v/>
      </c>
      <c r="V6" s="22" t="str">
        <f t="shared" ref="V6:V17" si="3">IF(E6="部活動２",IF(AND(U6&gt;=0.0827,U6&lt;=0.166),"","区分が「部活動２」の場合に従事時間が2時間未満または4時間以上になっています。"),"")</f>
        <v/>
      </c>
      <c r="W6" s="22" t="str">
        <f t="shared" ref="W6:W17" si="4">IF($E6="部活動４",$L6,"")</f>
        <v/>
      </c>
      <c r="X6" s="22" t="str">
        <f t="shared" ref="X6:X17" si="5">IF(W6&lt;0.1666,"区分が「部活動４」の場合に従事時間が4時間以上ありません。","")</f>
        <v/>
      </c>
      <c r="Y6" s="22" t="str">
        <f t="shared" ref="Y6:Y17" si="6">IF($E6="対外運動等",$L6,"")</f>
        <v/>
      </c>
      <c r="Z6" s="22" t="str">
        <f>IF(Y6&lt;0.3125,"区分が「対外運動等」の場合に従事時間が7時間30分以上ありません。","")</f>
        <v/>
      </c>
      <c r="AA6" s="3" t="str">
        <f t="shared" ref="AA6:AA17" si="7">IF(R6="","","○")</f>
        <v/>
      </c>
      <c r="AD6" s="3" t="s">
        <v>38</v>
      </c>
      <c r="AE6" s="31">
        <f>'7月'!AE36+1</f>
        <v>44409</v>
      </c>
      <c r="AG6" s="29"/>
      <c r="AH6" s="29"/>
    </row>
    <row r="7" spans="2:34" s="3" customFormat="1" ht="60.75" customHeight="1" x14ac:dyDescent="0.15">
      <c r="B7" s="39"/>
      <c r="C7" s="35" t="str">
        <f t="shared" ref="C7:C17" si="8">IF(ISBLANK(B7),"",B7)</f>
        <v/>
      </c>
      <c r="D7" s="43"/>
      <c r="E7" s="41"/>
      <c r="F7" s="67"/>
      <c r="G7" s="68"/>
      <c r="H7" s="69"/>
      <c r="I7" s="44"/>
      <c r="J7" s="14" t="s">
        <v>36</v>
      </c>
      <c r="K7" s="48"/>
      <c r="L7" s="20" t="str">
        <f t="shared" si="0"/>
        <v/>
      </c>
      <c r="M7" s="55"/>
      <c r="N7" s="4"/>
      <c r="O7" s="4"/>
      <c r="P7" s="27"/>
      <c r="R7" s="25" t="str">
        <f t="shared" si="1"/>
        <v/>
      </c>
      <c r="S7" s="3" t="s">
        <v>19</v>
      </c>
      <c r="T7" s="3" t="s">
        <v>23</v>
      </c>
      <c r="U7" s="23" t="str">
        <f t="shared" si="2"/>
        <v/>
      </c>
      <c r="V7" s="22" t="str">
        <f t="shared" si="3"/>
        <v/>
      </c>
      <c r="W7" s="22" t="str">
        <f t="shared" si="4"/>
        <v/>
      </c>
      <c r="X7" s="22" t="str">
        <f t="shared" si="5"/>
        <v/>
      </c>
      <c r="Y7" s="22" t="str">
        <f t="shared" si="6"/>
        <v/>
      </c>
      <c r="Z7" s="22" t="str">
        <f t="shared" ref="Z7:Z17" si="9">IF(Y7&lt;0.3125,"区分が「対外運動等」の場合に従事時間が7時間30分以上ありません。","")</f>
        <v/>
      </c>
      <c r="AA7" s="3" t="str">
        <f t="shared" si="7"/>
        <v/>
      </c>
      <c r="AD7" s="3" t="s">
        <v>39</v>
      </c>
      <c r="AE7" s="31">
        <f>AE6+1</f>
        <v>44410</v>
      </c>
    </row>
    <row r="8" spans="2:34" s="3" customFormat="1" ht="60.75" customHeight="1" x14ac:dyDescent="0.15">
      <c r="B8" s="39"/>
      <c r="C8" s="35" t="str">
        <f t="shared" si="8"/>
        <v/>
      </c>
      <c r="D8" s="43"/>
      <c r="E8" s="41"/>
      <c r="F8" s="67"/>
      <c r="G8" s="68"/>
      <c r="H8" s="69"/>
      <c r="I8" s="44"/>
      <c r="J8" s="14" t="s">
        <v>36</v>
      </c>
      <c r="K8" s="48"/>
      <c r="L8" s="20" t="str">
        <f t="shared" si="0"/>
        <v/>
      </c>
      <c r="M8" s="55"/>
      <c r="N8" s="4"/>
      <c r="O8" s="4"/>
      <c r="P8" s="27"/>
      <c r="R8" s="25" t="str">
        <f t="shared" si="1"/>
        <v/>
      </c>
      <c r="S8" s="3" t="s">
        <v>19</v>
      </c>
      <c r="T8" s="3" t="s">
        <v>24</v>
      </c>
      <c r="U8" s="23" t="str">
        <f t="shared" si="2"/>
        <v/>
      </c>
      <c r="V8" s="22" t="str">
        <f t="shared" si="3"/>
        <v/>
      </c>
      <c r="W8" s="22" t="str">
        <f t="shared" si="4"/>
        <v/>
      </c>
      <c r="X8" s="22" t="str">
        <f t="shared" si="5"/>
        <v/>
      </c>
      <c r="Y8" s="22" t="str">
        <f t="shared" si="6"/>
        <v/>
      </c>
      <c r="Z8" s="22" t="str">
        <f t="shared" si="9"/>
        <v/>
      </c>
      <c r="AA8" s="3" t="str">
        <f t="shared" si="7"/>
        <v/>
      </c>
      <c r="AD8" s="3" t="s">
        <v>39</v>
      </c>
      <c r="AE8" s="31">
        <f t="shared" ref="AE8:AE36" si="10">AE7+1</f>
        <v>44411</v>
      </c>
    </row>
    <row r="9" spans="2:34" s="3" customFormat="1" ht="60.75" customHeight="1" x14ac:dyDescent="0.15">
      <c r="B9" s="39"/>
      <c r="C9" s="35" t="str">
        <f t="shared" si="8"/>
        <v/>
      </c>
      <c r="D9" s="43"/>
      <c r="E9" s="41"/>
      <c r="F9" s="67"/>
      <c r="G9" s="68"/>
      <c r="H9" s="69"/>
      <c r="I9" s="44"/>
      <c r="J9" s="14" t="s">
        <v>36</v>
      </c>
      <c r="K9" s="48"/>
      <c r="L9" s="20" t="str">
        <f t="shared" si="0"/>
        <v/>
      </c>
      <c r="M9" s="55"/>
      <c r="N9" s="4"/>
      <c r="O9" s="4"/>
      <c r="P9" s="27"/>
      <c r="R9" s="25" t="str">
        <f t="shared" si="1"/>
        <v/>
      </c>
      <c r="S9" s="3" t="s">
        <v>19</v>
      </c>
      <c r="T9" s="3" t="s">
        <v>25</v>
      </c>
      <c r="U9" s="23" t="str">
        <f t="shared" si="2"/>
        <v/>
      </c>
      <c r="V9" s="22" t="str">
        <f t="shared" si="3"/>
        <v/>
      </c>
      <c r="W9" s="22" t="str">
        <f t="shared" si="4"/>
        <v/>
      </c>
      <c r="X9" s="22" t="str">
        <f t="shared" si="5"/>
        <v/>
      </c>
      <c r="Y9" s="22" t="str">
        <f t="shared" si="6"/>
        <v/>
      </c>
      <c r="Z9" s="22" t="str">
        <f t="shared" si="9"/>
        <v/>
      </c>
      <c r="AA9" s="3" t="str">
        <f t="shared" si="7"/>
        <v/>
      </c>
      <c r="AD9" s="3" t="s">
        <v>39</v>
      </c>
      <c r="AE9" s="31">
        <f t="shared" si="10"/>
        <v>44412</v>
      </c>
    </row>
    <row r="10" spans="2:34" s="3" customFormat="1" ht="60.75" customHeight="1" x14ac:dyDescent="0.15">
      <c r="B10" s="39"/>
      <c r="C10" s="35" t="str">
        <f t="shared" si="8"/>
        <v/>
      </c>
      <c r="D10" s="43"/>
      <c r="E10" s="41"/>
      <c r="F10" s="67"/>
      <c r="G10" s="68"/>
      <c r="H10" s="69"/>
      <c r="I10" s="44"/>
      <c r="J10" s="14" t="s">
        <v>36</v>
      </c>
      <c r="K10" s="48"/>
      <c r="L10" s="20" t="str">
        <f t="shared" si="0"/>
        <v/>
      </c>
      <c r="M10" s="55"/>
      <c r="N10" s="4"/>
      <c r="O10" s="4"/>
      <c r="P10" s="27"/>
      <c r="R10" s="25" t="str">
        <f t="shared" si="1"/>
        <v/>
      </c>
      <c r="S10" s="3" t="s">
        <v>19</v>
      </c>
      <c r="T10" s="3" t="s">
        <v>26</v>
      </c>
      <c r="U10" s="23" t="str">
        <f t="shared" si="2"/>
        <v/>
      </c>
      <c r="V10" s="22" t="str">
        <f t="shared" si="3"/>
        <v/>
      </c>
      <c r="W10" s="22" t="str">
        <f t="shared" si="4"/>
        <v/>
      </c>
      <c r="X10" s="22" t="str">
        <f t="shared" si="5"/>
        <v/>
      </c>
      <c r="Y10" s="22" t="str">
        <f t="shared" si="6"/>
        <v/>
      </c>
      <c r="Z10" s="22" t="str">
        <f t="shared" si="9"/>
        <v/>
      </c>
      <c r="AA10" s="3" t="str">
        <f t="shared" si="7"/>
        <v/>
      </c>
      <c r="AD10" s="3" t="s">
        <v>39</v>
      </c>
      <c r="AE10" s="31">
        <f t="shared" si="10"/>
        <v>44413</v>
      </c>
    </row>
    <row r="11" spans="2:34" s="3" customFormat="1" ht="60.75" customHeight="1" x14ac:dyDescent="0.15">
      <c r="B11" s="39"/>
      <c r="C11" s="35" t="str">
        <f t="shared" si="8"/>
        <v/>
      </c>
      <c r="D11" s="43"/>
      <c r="E11" s="41"/>
      <c r="F11" s="67"/>
      <c r="G11" s="68"/>
      <c r="H11" s="69"/>
      <c r="I11" s="44"/>
      <c r="J11" s="14" t="s">
        <v>36</v>
      </c>
      <c r="K11" s="48"/>
      <c r="L11" s="20" t="str">
        <f t="shared" si="0"/>
        <v/>
      </c>
      <c r="M11" s="55"/>
      <c r="N11" s="4"/>
      <c r="O11" s="4"/>
      <c r="P11" s="27"/>
      <c r="R11" s="25" t="str">
        <f t="shared" si="1"/>
        <v/>
      </c>
      <c r="S11" s="3" t="s">
        <v>19</v>
      </c>
      <c r="T11" s="3" t="s">
        <v>27</v>
      </c>
      <c r="U11" s="23" t="str">
        <f t="shared" si="2"/>
        <v/>
      </c>
      <c r="V11" s="22" t="str">
        <f t="shared" si="3"/>
        <v/>
      </c>
      <c r="W11" s="22" t="str">
        <f t="shared" si="4"/>
        <v/>
      </c>
      <c r="X11" s="22" t="str">
        <f t="shared" si="5"/>
        <v/>
      </c>
      <c r="Y11" s="22" t="str">
        <f t="shared" si="6"/>
        <v/>
      </c>
      <c r="Z11" s="22" t="str">
        <f t="shared" si="9"/>
        <v/>
      </c>
      <c r="AA11" s="3" t="str">
        <f t="shared" si="7"/>
        <v/>
      </c>
      <c r="AD11" s="3" t="s">
        <v>39</v>
      </c>
      <c r="AE11" s="31">
        <f t="shared" si="10"/>
        <v>44414</v>
      </c>
    </row>
    <row r="12" spans="2:34" s="3" customFormat="1" ht="60.75" customHeight="1" x14ac:dyDescent="0.15">
      <c r="B12" s="39"/>
      <c r="C12" s="35" t="str">
        <f t="shared" si="8"/>
        <v/>
      </c>
      <c r="D12" s="43"/>
      <c r="E12" s="41"/>
      <c r="F12" s="67"/>
      <c r="G12" s="68"/>
      <c r="H12" s="69"/>
      <c r="I12" s="44"/>
      <c r="J12" s="14" t="s">
        <v>36</v>
      </c>
      <c r="K12" s="48"/>
      <c r="L12" s="20" t="str">
        <f t="shared" si="0"/>
        <v/>
      </c>
      <c r="M12" s="55"/>
      <c r="N12" s="4"/>
      <c r="O12" s="4"/>
      <c r="P12" s="27"/>
      <c r="R12" s="25" t="str">
        <f t="shared" si="1"/>
        <v/>
      </c>
      <c r="S12" s="3" t="s">
        <v>19</v>
      </c>
      <c r="T12" s="3" t="s">
        <v>28</v>
      </c>
      <c r="U12" s="23" t="str">
        <f t="shared" si="2"/>
        <v/>
      </c>
      <c r="V12" s="22" t="str">
        <f t="shared" si="3"/>
        <v/>
      </c>
      <c r="W12" s="22" t="str">
        <f t="shared" si="4"/>
        <v/>
      </c>
      <c r="X12" s="22" t="str">
        <f t="shared" si="5"/>
        <v/>
      </c>
      <c r="Y12" s="22" t="str">
        <f t="shared" si="6"/>
        <v/>
      </c>
      <c r="Z12" s="22" t="str">
        <f t="shared" si="9"/>
        <v/>
      </c>
      <c r="AA12" s="3" t="str">
        <f t="shared" si="7"/>
        <v/>
      </c>
      <c r="AD12" s="3" t="s">
        <v>39</v>
      </c>
      <c r="AE12" s="31">
        <f t="shared" si="10"/>
        <v>44415</v>
      </c>
    </row>
    <row r="13" spans="2:34" s="3" customFormat="1" ht="60.75" customHeight="1" x14ac:dyDescent="0.15">
      <c r="B13" s="39"/>
      <c r="C13" s="35" t="str">
        <f t="shared" si="8"/>
        <v/>
      </c>
      <c r="D13" s="43"/>
      <c r="E13" s="41"/>
      <c r="F13" s="67"/>
      <c r="G13" s="68"/>
      <c r="H13" s="69"/>
      <c r="I13" s="44"/>
      <c r="J13" s="14" t="s">
        <v>36</v>
      </c>
      <c r="K13" s="48"/>
      <c r="L13" s="20" t="str">
        <f t="shared" si="0"/>
        <v/>
      </c>
      <c r="M13" s="55"/>
      <c r="N13" s="4"/>
      <c r="O13" s="4"/>
      <c r="P13" s="27"/>
      <c r="R13" s="25" t="str">
        <f t="shared" si="1"/>
        <v/>
      </c>
      <c r="S13" s="3" t="s">
        <v>19</v>
      </c>
      <c r="T13" s="3" t="s">
        <v>56</v>
      </c>
      <c r="U13" s="23" t="str">
        <f t="shared" si="2"/>
        <v/>
      </c>
      <c r="V13" s="22" t="str">
        <f t="shared" si="3"/>
        <v/>
      </c>
      <c r="W13" s="22" t="str">
        <f t="shared" si="4"/>
        <v/>
      </c>
      <c r="X13" s="22" t="str">
        <f t="shared" si="5"/>
        <v/>
      </c>
      <c r="Y13" s="22" t="str">
        <f t="shared" si="6"/>
        <v/>
      </c>
      <c r="Z13" s="22" t="str">
        <f t="shared" si="9"/>
        <v/>
      </c>
      <c r="AA13" s="3" t="str">
        <f t="shared" si="7"/>
        <v/>
      </c>
      <c r="AD13" s="3" t="s">
        <v>39</v>
      </c>
      <c r="AE13" s="31">
        <f t="shared" si="10"/>
        <v>44416</v>
      </c>
    </row>
    <row r="14" spans="2:34" s="3" customFormat="1" ht="60.75" customHeight="1" x14ac:dyDescent="0.15">
      <c r="B14" s="39"/>
      <c r="C14" s="35" t="str">
        <f t="shared" si="8"/>
        <v/>
      </c>
      <c r="D14" s="43"/>
      <c r="E14" s="41"/>
      <c r="F14" s="67"/>
      <c r="G14" s="68"/>
      <c r="H14" s="69"/>
      <c r="I14" s="44"/>
      <c r="J14" s="14" t="s">
        <v>36</v>
      </c>
      <c r="K14" s="48"/>
      <c r="L14" s="20" t="str">
        <f t="shared" si="0"/>
        <v/>
      </c>
      <c r="M14" s="55"/>
      <c r="N14" s="4"/>
      <c r="O14" s="4"/>
      <c r="P14" s="27"/>
      <c r="R14" s="25" t="str">
        <f t="shared" si="1"/>
        <v/>
      </c>
      <c r="S14" s="3" t="s">
        <v>20</v>
      </c>
      <c r="T14" s="3" t="s">
        <v>29</v>
      </c>
      <c r="U14" s="23" t="str">
        <f t="shared" si="2"/>
        <v/>
      </c>
      <c r="V14" s="22" t="str">
        <f t="shared" si="3"/>
        <v/>
      </c>
      <c r="W14" s="22" t="str">
        <f t="shared" si="4"/>
        <v/>
      </c>
      <c r="X14" s="22" t="str">
        <f t="shared" si="5"/>
        <v/>
      </c>
      <c r="Y14" s="22" t="str">
        <f t="shared" si="6"/>
        <v/>
      </c>
      <c r="Z14" s="22" t="str">
        <f t="shared" si="9"/>
        <v/>
      </c>
      <c r="AA14" s="3" t="str">
        <f t="shared" si="7"/>
        <v/>
      </c>
      <c r="AD14" s="3" t="s">
        <v>40</v>
      </c>
      <c r="AE14" s="31">
        <f t="shared" si="10"/>
        <v>44417</v>
      </c>
    </row>
    <row r="15" spans="2:34" s="3" customFormat="1" ht="60.75" customHeight="1" x14ac:dyDescent="0.15">
      <c r="B15" s="39"/>
      <c r="C15" s="35" t="str">
        <f t="shared" si="8"/>
        <v/>
      </c>
      <c r="D15" s="43"/>
      <c r="E15" s="41"/>
      <c r="F15" s="67"/>
      <c r="G15" s="68"/>
      <c r="H15" s="69"/>
      <c r="I15" s="44"/>
      <c r="J15" s="14" t="s">
        <v>36</v>
      </c>
      <c r="K15" s="48"/>
      <c r="L15" s="20" t="str">
        <f t="shared" si="0"/>
        <v/>
      </c>
      <c r="M15" s="55"/>
      <c r="N15" s="4"/>
      <c r="O15" s="4"/>
      <c r="P15" s="27"/>
      <c r="R15" s="25" t="str">
        <f t="shared" si="1"/>
        <v/>
      </c>
      <c r="T15" s="3" t="s">
        <v>30</v>
      </c>
      <c r="U15" s="23" t="str">
        <f t="shared" si="2"/>
        <v/>
      </c>
      <c r="V15" s="22" t="str">
        <f t="shared" si="3"/>
        <v/>
      </c>
      <c r="W15" s="22" t="str">
        <f t="shared" si="4"/>
        <v/>
      </c>
      <c r="X15" s="22" t="str">
        <f t="shared" si="5"/>
        <v/>
      </c>
      <c r="Y15" s="22" t="str">
        <f t="shared" si="6"/>
        <v/>
      </c>
      <c r="Z15" s="22" t="str">
        <f t="shared" si="9"/>
        <v/>
      </c>
      <c r="AA15" s="3" t="str">
        <f t="shared" si="7"/>
        <v/>
      </c>
      <c r="AD15" s="3" t="s">
        <v>41</v>
      </c>
      <c r="AE15" s="31">
        <f t="shared" si="10"/>
        <v>44418</v>
      </c>
    </row>
    <row r="16" spans="2:34" s="3" customFormat="1" ht="60.75" customHeight="1" x14ac:dyDescent="0.15">
      <c r="B16" s="39"/>
      <c r="C16" s="35" t="str">
        <f t="shared" si="8"/>
        <v/>
      </c>
      <c r="D16" s="43"/>
      <c r="E16" s="41"/>
      <c r="F16" s="67"/>
      <c r="G16" s="68"/>
      <c r="H16" s="69"/>
      <c r="I16" s="44"/>
      <c r="J16" s="14" t="s">
        <v>36</v>
      </c>
      <c r="K16" s="48"/>
      <c r="L16" s="20" t="str">
        <f t="shared" si="0"/>
        <v/>
      </c>
      <c r="M16" s="55"/>
      <c r="N16" s="4"/>
      <c r="O16" s="4"/>
      <c r="P16" s="27"/>
      <c r="R16" s="25" t="str">
        <f t="shared" si="1"/>
        <v/>
      </c>
      <c r="U16" s="23" t="str">
        <f t="shared" si="2"/>
        <v/>
      </c>
      <c r="V16" s="22" t="str">
        <f t="shared" si="3"/>
        <v/>
      </c>
      <c r="W16" s="22" t="str">
        <f t="shared" si="4"/>
        <v/>
      </c>
      <c r="X16" s="22" t="str">
        <f t="shared" si="5"/>
        <v/>
      </c>
      <c r="Y16" s="22" t="str">
        <f t="shared" si="6"/>
        <v/>
      </c>
      <c r="Z16" s="22" t="str">
        <f t="shared" si="9"/>
        <v/>
      </c>
      <c r="AA16" s="3" t="str">
        <f t="shared" si="7"/>
        <v/>
      </c>
      <c r="AD16" s="3" t="s">
        <v>42</v>
      </c>
      <c r="AE16" s="31">
        <f t="shared" si="10"/>
        <v>44419</v>
      </c>
    </row>
    <row r="17" spans="2:31" s="3" customFormat="1" ht="60.75" customHeight="1" thickBot="1" x14ac:dyDescent="0.2">
      <c r="B17" s="40"/>
      <c r="C17" s="36" t="str">
        <f t="shared" si="8"/>
        <v/>
      </c>
      <c r="D17" s="45"/>
      <c r="E17" s="45"/>
      <c r="F17" s="70"/>
      <c r="G17" s="71"/>
      <c r="H17" s="72"/>
      <c r="I17" s="46"/>
      <c r="J17" s="16" t="s">
        <v>36</v>
      </c>
      <c r="K17" s="49"/>
      <c r="L17" s="21" t="str">
        <f t="shared" si="0"/>
        <v/>
      </c>
      <c r="M17" s="56"/>
      <c r="N17" s="15"/>
      <c r="O17" s="15"/>
      <c r="P17" s="28"/>
      <c r="R17" s="25" t="str">
        <f t="shared" si="1"/>
        <v/>
      </c>
      <c r="U17" s="23" t="str">
        <f t="shared" si="2"/>
        <v/>
      </c>
      <c r="V17" s="22" t="str">
        <f t="shared" si="3"/>
        <v/>
      </c>
      <c r="W17" s="22" t="str">
        <f t="shared" si="4"/>
        <v/>
      </c>
      <c r="X17" s="22" t="str">
        <f t="shared" si="5"/>
        <v/>
      </c>
      <c r="Y17" s="22" t="str">
        <f t="shared" si="6"/>
        <v/>
      </c>
      <c r="Z17" s="22" t="str">
        <f t="shared" si="9"/>
        <v/>
      </c>
      <c r="AA17" s="3" t="str">
        <f t="shared" si="7"/>
        <v/>
      </c>
      <c r="AD17" s="3" t="s">
        <v>43</v>
      </c>
      <c r="AE17" s="31">
        <f t="shared" si="10"/>
        <v>44420</v>
      </c>
    </row>
    <row r="18" spans="2:31" s="3" customFormat="1" ht="8.25" customHeight="1" x14ac:dyDescent="0.15">
      <c r="B18" s="1"/>
      <c r="C18" s="1"/>
      <c r="D18" s="1"/>
      <c r="E18" s="1"/>
      <c r="F18" s="1"/>
      <c r="G18" s="1"/>
      <c r="H18" s="1"/>
      <c r="I18" s="1"/>
      <c r="J18" s="2"/>
      <c r="K18" s="2"/>
      <c r="L18" s="1"/>
      <c r="M18" s="1"/>
      <c r="N18" s="1"/>
      <c r="O18" s="1"/>
      <c r="P18" s="1"/>
      <c r="AD18" s="3" t="s">
        <v>2</v>
      </c>
      <c r="AE18" s="31">
        <f t="shared" si="10"/>
        <v>44421</v>
      </c>
    </row>
    <row r="19" spans="2:31" s="3" customFormat="1" x14ac:dyDescent="0.15">
      <c r="AE19" s="31">
        <f t="shared" si="10"/>
        <v>44422</v>
      </c>
    </row>
    <row r="20" spans="2:31" s="3" customFormat="1" x14ac:dyDescent="0.15">
      <c r="AE20" s="31">
        <f t="shared" si="10"/>
        <v>44423</v>
      </c>
    </row>
    <row r="21" spans="2:31" s="3" customFormat="1" x14ac:dyDescent="0.15">
      <c r="AE21" s="31">
        <f t="shared" si="10"/>
        <v>44424</v>
      </c>
    </row>
    <row r="22" spans="2:31" s="3" customFormat="1" x14ac:dyDescent="0.15">
      <c r="AE22" s="31">
        <f t="shared" si="10"/>
        <v>44425</v>
      </c>
    </row>
    <row r="23" spans="2:31" x14ac:dyDescent="0.15">
      <c r="AE23" s="31">
        <f t="shared" si="10"/>
        <v>44426</v>
      </c>
    </row>
    <row r="24" spans="2:31" x14ac:dyDescent="0.15">
      <c r="AE24" s="31">
        <f t="shared" si="10"/>
        <v>44427</v>
      </c>
    </row>
    <row r="25" spans="2:31" x14ac:dyDescent="0.15">
      <c r="AE25" s="31">
        <f t="shared" si="10"/>
        <v>44428</v>
      </c>
    </row>
    <row r="26" spans="2:31" x14ac:dyDescent="0.15">
      <c r="AE26" s="31">
        <f t="shared" si="10"/>
        <v>44429</v>
      </c>
    </row>
    <row r="27" spans="2:31" x14ac:dyDescent="0.15">
      <c r="AE27" s="31">
        <f t="shared" si="10"/>
        <v>44430</v>
      </c>
    </row>
    <row r="28" spans="2:31" x14ac:dyDescent="0.15">
      <c r="AE28" s="31">
        <f t="shared" si="10"/>
        <v>44431</v>
      </c>
    </row>
    <row r="29" spans="2:31" x14ac:dyDescent="0.15">
      <c r="AE29" s="31">
        <f t="shared" si="10"/>
        <v>44432</v>
      </c>
    </row>
    <row r="30" spans="2:31" x14ac:dyDescent="0.15">
      <c r="AE30" s="31">
        <f t="shared" si="10"/>
        <v>44433</v>
      </c>
    </row>
    <row r="31" spans="2:31" x14ac:dyDescent="0.15">
      <c r="AE31" s="31">
        <f t="shared" si="10"/>
        <v>44434</v>
      </c>
    </row>
    <row r="32" spans="2:31" x14ac:dyDescent="0.15">
      <c r="AE32" s="31">
        <f t="shared" si="10"/>
        <v>44435</v>
      </c>
    </row>
    <row r="33" spans="31:31" x14ac:dyDescent="0.15">
      <c r="AE33" s="31">
        <f t="shared" si="10"/>
        <v>44436</v>
      </c>
    </row>
    <row r="34" spans="31:31" x14ac:dyDescent="0.15">
      <c r="AE34" s="31">
        <f t="shared" si="10"/>
        <v>44437</v>
      </c>
    </row>
    <row r="35" spans="31:31" x14ac:dyDescent="0.15">
      <c r="AE35" s="31">
        <f t="shared" si="10"/>
        <v>44438</v>
      </c>
    </row>
    <row r="36" spans="31:31" x14ac:dyDescent="0.15">
      <c r="AE36" s="31">
        <f t="shared" si="10"/>
        <v>44439</v>
      </c>
    </row>
    <row r="37" spans="31:31" x14ac:dyDescent="0.15">
      <c r="AE37" s="31"/>
    </row>
    <row r="38" spans="31:31" x14ac:dyDescent="0.15">
      <c r="AE38" s="31"/>
    </row>
    <row r="39" spans="31:31" x14ac:dyDescent="0.15">
      <c r="AE39" s="31"/>
    </row>
    <row r="40" spans="31:31" x14ac:dyDescent="0.15">
      <c r="AE40" s="31"/>
    </row>
    <row r="41" spans="31:31" x14ac:dyDescent="0.15">
      <c r="AE41" s="31"/>
    </row>
    <row r="42" spans="31:31" x14ac:dyDescent="0.15">
      <c r="AE42" s="30"/>
    </row>
  </sheetData>
  <sheetProtection sheet="1" objects="1" scenarios="1" formatCells="0"/>
  <mergeCells count="17">
    <mergeCell ref="F12:H12"/>
    <mergeCell ref="B1:P1"/>
    <mergeCell ref="D3:E3"/>
    <mergeCell ref="N3:P3"/>
    <mergeCell ref="F5:H5"/>
    <mergeCell ref="I5:L5"/>
    <mergeCell ref="F6:H6"/>
    <mergeCell ref="F7:H7"/>
    <mergeCell ref="F8:H8"/>
    <mergeCell ref="F9:H9"/>
    <mergeCell ref="F10:H10"/>
    <mergeCell ref="F11:H11"/>
    <mergeCell ref="F13:H13"/>
    <mergeCell ref="F14:H14"/>
    <mergeCell ref="F15:H15"/>
    <mergeCell ref="F16:H16"/>
    <mergeCell ref="F17:H17"/>
  </mergeCells>
  <phoneticPr fontId="1"/>
  <conditionalFormatting sqref="P6">
    <cfRule type="expression" dxfId="127" priority="16" stopIfTrue="1">
      <formula>$AA$6="○"</formula>
    </cfRule>
  </conditionalFormatting>
  <conditionalFormatting sqref="O6">
    <cfRule type="expression" dxfId="126" priority="15" stopIfTrue="1">
      <formula>$AA$6="○"</formula>
    </cfRule>
  </conditionalFormatting>
  <conditionalFormatting sqref="B6:D6 F6:N6">
    <cfRule type="expression" dxfId="125" priority="14" stopIfTrue="1">
      <formula>$AA$6="○"</formula>
    </cfRule>
  </conditionalFormatting>
  <conditionalFormatting sqref="B13:D13 F13:P13">
    <cfRule type="expression" dxfId="124" priority="13" stopIfTrue="1">
      <formula>$AA$13="○"</formula>
    </cfRule>
  </conditionalFormatting>
  <conditionalFormatting sqref="B14:D14 F14:P14">
    <cfRule type="expression" dxfId="123" priority="12" stopIfTrue="1">
      <formula>$AA$14="○"</formula>
    </cfRule>
  </conditionalFormatting>
  <conditionalFormatting sqref="B15:D15 F15:P15">
    <cfRule type="expression" dxfId="122" priority="11" stopIfTrue="1">
      <formula>$AA$15="○"</formula>
    </cfRule>
  </conditionalFormatting>
  <conditionalFormatting sqref="B16:D16 F16:P16">
    <cfRule type="expression" dxfId="121" priority="10" stopIfTrue="1">
      <formula>$AA$16="○"</formula>
    </cfRule>
  </conditionalFormatting>
  <conditionalFormatting sqref="B17:D17 F17:P17">
    <cfRule type="expression" dxfId="120" priority="9" stopIfTrue="1">
      <formula>$AA$17="○"</formula>
    </cfRule>
  </conditionalFormatting>
  <conditionalFormatting sqref="B12:D12 F12:P12">
    <cfRule type="expression" dxfId="119" priority="8" stopIfTrue="1">
      <formula>$AA$13="○"</formula>
    </cfRule>
  </conditionalFormatting>
  <conditionalFormatting sqref="B11:D11 F11:P11">
    <cfRule type="expression" dxfId="118" priority="7" stopIfTrue="1">
      <formula>$AA$13="○"</formula>
    </cfRule>
  </conditionalFormatting>
  <conditionalFormatting sqref="B10:D10 F10:P10">
    <cfRule type="expression" dxfId="117" priority="6" stopIfTrue="1">
      <formula>$AA$13="○"</formula>
    </cfRule>
  </conditionalFormatting>
  <conditionalFormatting sqref="B9:D9 F9:P9">
    <cfRule type="expression" dxfId="116" priority="5" stopIfTrue="1">
      <formula>$AA$13="○"</formula>
    </cfRule>
  </conditionalFormatting>
  <conditionalFormatting sqref="B8:D8 F8:P8">
    <cfRule type="expression" dxfId="115" priority="4" stopIfTrue="1">
      <formula>$AA$13="○"</formula>
    </cfRule>
  </conditionalFormatting>
  <conditionalFormatting sqref="B7:D7 F7:P7">
    <cfRule type="expression" dxfId="114" priority="3" stopIfTrue="1">
      <formula>$AA$13="○"</formula>
    </cfRule>
  </conditionalFormatting>
  <conditionalFormatting sqref="E6">
    <cfRule type="expression" dxfId="113" priority="2" stopIfTrue="1">
      <formula>$AA$6="○"</formula>
    </cfRule>
  </conditionalFormatting>
  <conditionalFormatting sqref="E7:E17">
    <cfRule type="expression" dxfId="112" priority="1" stopIfTrue="1">
      <formula>$AA$6="○"</formula>
    </cfRule>
  </conditionalFormatting>
  <dataValidations count="5">
    <dataValidation type="list" allowBlank="1" showInputMessage="1" sqref="D6:D17" xr:uid="{00000000-0002-0000-0500-000000000000}">
      <formula1>$S$6:$S$14</formula1>
    </dataValidation>
    <dataValidation imeMode="off" allowBlank="1" showInputMessage="1" showErrorMessage="1" sqref="G3" xr:uid="{00000000-0002-0000-0500-000001000000}"/>
    <dataValidation type="list" imeMode="off" allowBlank="1" showInputMessage="1" showErrorMessage="1" sqref="B6:B17" xr:uid="{00000000-0002-0000-0500-000002000000}">
      <formula1>$AE$6:$AE$36</formula1>
    </dataValidation>
    <dataValidation imeMode="on" allowBlank="1" showInputMessage="1" showErrorMessage="1" sqref="F6:H17 M6:M17" xr:uid="{00000000-0002-0000-0500-000003000000}"/>
    <dataValidation type="list" allowBlank="1" showInputMessage="1" showErrorMessage="1" sqref="E6:E17" xr:uid="{00000000-0002-0000-0500-000004000000}">
      <formula1>$T$6:$T$15</formula1>
    </dataValidation>
  </dataValidations>
  <pageMargins left="0.59055118110236227" right="0.59055118110236227" top="0.78740157480314965" bottom="0.39370078740157483" header="0.51181102362204722" footer="0.51181102362204722"/>
  <pageSetup paperSize="9" scale="91" orientation="landscape" blackAndWhite="1" r:id="rId1"/>
  <headerFooter alignWithMargins="0">
    <oddHeader>&amp;R様式３</oddHeader>
    <oddFooter>&amp;L&amp;G</oddFooter>
  </headerFooter>
  <rowBreaks count="1" manualBreakCount="1">
    <brk id="11" max="16" man="1"/>
  </rowBreaks>
  <ignoredErrors>
    <ignoredError sqref="D3 G3" unlockedFormula="1"/>
  </ignoredErrors>
  <legacy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H42"/>
  <sheetViews>
    <sheetView view="pageBreakPreview" zoomScale="90" zoomScaleNormal="100" zoomScaleSheetLayoutView="90" workbookViewId="0">
      <selection activeCell="T2" sqref="T2"/>
    </sheetView>
  </sheetViews>
  <sheetFormatPr defaultRowHeight="13.5" x14ac:dyDescent="0.15"/>
  <cols>
    <col min="1" max="1" width="1" customWidth="1"/>
    <col min="2" max="3" width="5.25" style="17" customWidth="1"/>
    <col min="4" max="4" width="11.875" style="17" customWidth="1"/>
    <col min="5" max="5" width="15.875" style="17" customWidth="1"/>
    <col min="6" max="6" width="6.875" style="17" customWidth="1"/>
    <col min="7" max="7" width="13.875" style="17" customWidth="1"/>
    <col min="8" max="8" width="12" style="17" customWidth="1"/>
    <col min="9" max="9" width="7.375" style="17" customWidth="1"/>
    <col min="10" max="10" width="3.375" style="18" customWidth="1"/>
    <col min="11" max="11" width="6.25" style="18" customWidth="1"/>
    <col min="12" max="12" width="8.75" style="17" customWidth="1"/>
    <col min="13" max="13" width="16.25" style="17" customWidth="1"/>
    <col min="14" max="15" width="9.125" style="17" customWidth="1"/>
    <col min="16" max="16" width="15.5" style="17" customWidth="1"/>
    <col min="17" max="17" width="1.625" customWidth="1"/>
    <col min="18" max="18" width="80.875" bestFit="1" customWidth="1"/>
    <col min="20" max="20" width="13.25" bestFit="1" customWidth="1"/>
    <col min="21" max="26" width="12.5" customWidth="1"/>
    <col min="31" max="31" width="12.5" bestFit="1" customWidth="1"/>
  </cols>
  <sheetData>
    <row r="1" spans="2:34" s="3" customFormat="1" ht="17.25" x14ac:dyDescent="0.15">
      <c r="B1" s="63" t="str">
        <f>"令和"&amp;T2&amp;"年"&amp;U2&amp;"月分教員特殊業務整理簿"</f>
        <v>令和3年9月分教員特殊業務整理簿</v>
      </c>
      <c r="C1" s="63"/>
      <c r="D1" s="63"/>
      <c r="E1" s="63"/>
      <c r="F1" s="63"/>
      <c r="G1" s="63"/>
      <c r="H1" s="63"/>
      <c r="I1" s="63"/>
      <c r="J1" s="63"/>
      <c r="K1" s="63"/>
      <c r="L1" s="63"/>
      <c r="M1" s="63"/>
      <c r="N1" s="63"/>
      <c r="O1" s="63"/>
      <c r="P1" s="63"/>
    </row>
    <row r="2" spans="2:34" s="3" customFormat="1" ht="21" customHeight="1" x14ac:dyDescent="0.15">
      <c r="B2" s="1"/>
      <c r="C2" s="1"/>
      <c r="D2" s="1"/>
      <c r="E2" s="1"/>
      <c r="F2" s="1"/>
      <c r="G2" s="1"/>
      <c r="H2" s="1"/>
      <c r="I2" s="1"/>
      <c r="J2" s="2"/>
      <c r="K2" s="2"/>
      <c r="L2" s="1"/>
      <c r="M2" s="1"/>
      <c r="N2" s="1"/>
      <c r="O2" s="1"/>
      <c r="P2" s="1"/>
      <c r="R2" s="29">
        <f>'8月'!AE36+1</f>
        <v>44440</v>
      </c>
      <c r="S2" s="3">
        <f>YEAR(R2)</f>
        <v>2021</v>
      </c>
      <c r="T2" s="3">
        <f>S2-2018</f>
        <v>3</v>
      </c>
      <c r="U2" s="3">
        <f>MONTH(R2)</f>
        <v>9</v>
      </c>
    </row>
    <row r="3" spans="2:34" s="3" customFormat="1" ht="27.75" customHeight="1" x14ac:dyDescent="0.15">
      <c r="B3" s="4" t="s">
        <v>0</v>
      </c>
      <c r="C3" s="5"/>
      <c r="D3" s="73">
        <f>基本事項入力シート!B4</f>
        <v>0</v>
      </c>
      <c r="E3" s="74"/>
      <c r="F3" s="6" t="s">
        <v>1</v>
      </c>
      <c r="G3" s="33">
        <f>基本事項入力シート!B5</f>
        <v>0</v>
      </c>
      <c r="H3" s="1"/>
      <c r="I3" s="1"/>
      <c r="J3" s="2"/>
      <c r="K3" s="2"/>
      <c r="L3" s="1"/>
      <c r="M3" s="7"/>
      <c r="N3" s="78">
        <f>基本事項入力シート!B6</f>
        <v>0</v>
      </c>
      <c r="O3" s="78"/>
      <c r="P3" s="78"/>
    </row>
    <row r="4" spans="2:34" s="3" customFormat="1" ht="9.75" customHeight="1" thickBot="1" x14ac:dyDescent="0.2">
      <c r="B4" s="1"/>
      <c r="C4" s="1"/>
      <c r="D4" s="1"/>
      <c r="E4" s="1"/>
      <c r="F4" s="1"/>
      <c r="G4" s="1"/>
      <c r="H4" s="1"/>
      <c r="I4" s="1"/>
      <c r="J4" s="2"/>
      <c r="K4" s="2"/>
      <c r="L4" s="1"/>
      <c r="M4" s="1"/>
      <c r="N4" s="1"/>
      <c r="O4" s="1"/>
      <c r="P4" s="1"/>
    </row>
    <row r="5" spans="2:34" s="3" customFormat="1" ht="30" customHeight="1" thickBot="1" x14ac:dyDescent="0.2">
      <c r="B5" s="8" t="s">
        <v>2</v>
      </c>
      <c r="C5" s="9" t="s">
        <v>3</v>
      </c>
      <c r="D5" s="9" t="s">
        <v>4</v>
      </c>
      <c r="E5" s="9" t="s">
        <v>5</v>
      </c>
      <c r="F5" s="75" t="s">
        <v>6</v>
      </c>
      <c r="G5" s="76"/>
      <c r="H5" s="77"/>
      <c r="I5" s="75" t="s">
        <v>7</v>
      </c>
      <c r="J5" s="76"/>
      <c r="K5" s="76"/>
      <c r="L5" s="77"/>
      <c r="M5" s="9" t="s">
        <v>8</v>
      </c>
      <c r="N5" s="10" t="s">
        <v>9</v>
      </c>
      <c r="O5" s="10" t="s">
        <v>10</v>
      </c>
      <c r="P5" s="11" t="s">
        <v>11</v>
      </c>
      <c r="R5" s="3" t="s">
        <v>34</v>
      </c>
      <c r="S5" s="3" t="s">
        <v>17</v>
      </c>
      <c r="T5" s="3" t="s">
        <v>21</v>
      </c>
      <c r="U5" s="24" t="s">
        <v>32</v>
      </c>
      <c r="V5" s="24"/>
      <c r="W5" s="24" t="s">
        <v>31</v>
      </c>
      <c r="X5" s="24"/>
      <c r="Y5" s="22" t="s">
        <v>33</v>
      </c>
      <c r="Z5" s="22"/>
      <c r="AA5" s="3" t="s">
        <v>35</v>
      </c>
      <c r="AD5" s="3" t="s">
        <v>37</v>
      </c>
    </row>
    <row r="6" spans="2:34" s="3" customFormat="1" ht="60.75" customHeight="1" x14ac:dyDescent="0.15">
      <c r="B6" s="38"/>
      <c r="C6" s="34" t="str">
        <f>IF(ISBLANK(B6),"",B6)</f>
        <v/>
      </c>
      <c r="D6" s="41"/>
      <c r="E6" s="41"/>
      <c r="F6" s="64"/>
      <c r="G6" s="65"/>
      <c r="H6" s="66"/>
      <c r="I6" s="42"/>
      <c r="J6" s="12" t="s">
        <v>12</v>
      </c>
      <c r="K6" s="47"/>
      <c r="L6" s="19" t="str">
        <f t="shared" ref="L6:L17" si="0">IF(ISBLANK(I6),"",K6-I6)</f>
        <v/>
      </c>
      <c r="M6" s="54"/>
      <c r="N6" s="13"/>
      <c r="O6" s="13"/>
      <c r="P6" s="26"/>
      <c r="R6" s="25" t="str">
        <f t="shared" ref="R6:R17" si="1">V6&amp;X6&amp;Z6</f>
        <v/>
      </c>
      <c r="S6" s="3" t="s">
        <v>18</v>
      </c>
      <c r="T6" s="3" t="s">
        <v>22</v>
      </c>
      <c r="U6" s="23" t="str">
        <f t="shared" ref="U6:U17" si="2">IF(E6="部活動２",L6,"")</f>
        <v/>
      </c>
      <c r="V6" s="22" t="str">
        <f t="shared" ref="V6:V17" si="3">IF(E6="部活動２",IF(AND(U6&gt;=0.0827,U6&lt;=0.166),"","区分が「部活動２」の場合に従事時間が2時間未満または4時間以上になっています。"),"")</f>
        <v/>
      </c>
      <c r="W6" s="22" t="str">
        <f t="shared" ref="W6:W17" si="4">IF($E6="部活動４",$L6,"")</f>
        <v/>
      </c>
      <c r="X6" s="22" t="str">
        <f t="shared" ref="X6:X17" si="5">IF(W6&lt;0.1666,"区分が「部活動４」の場合に従事時間が4時間以上ありません。","")</f>
        <v/>
      </c>
      <c r="Y6" s="22" t="str">
        <f t="shared" ref="Y6:Y17" si="6">IF($E6="対外運動等",$L6,"")</f>
        <v/>
      </c>
      <c r="Z6" s="22" t="str">
        <f>IF(Y6&lt;0.3125,"区分が「対外運動等」の場合に従事時間が7時間30分以上ありません。","")</f>
        <v/>
      </c>
      <c r="AA6" s="3" t="str">
        <f t="shared" ref="AA6:AA17" si="7">IF(R6="","","○")</f>
        <v/>
      </c>
      <c r="AD6" s="3" t="s">
        <v>38</v>
      </c>
      <c r="AE6" s="31">
        <f>'8月'!AE36+1</f>
        <v>44440</v>
      </c>
      <c r="AG6" s="29"/>
      <c r="AH6" s="29"/>
    </row>
    <row r="7" spans="2:34" s="3" customFormat="1" ht="60.75" customHeight="1" x14ac:dyDescent="0.15">
      <c r="B7" s="39"/>
      <c r="C7" s="35" t="str">
        <f t="shared" ref="C7:C17" si="8">IF(ISBLANK(B7),"",B7)</f>
        <v/>
      </c>
      <c r="D7" s="43"/>
      <c r="E7" s="41"/>
      <c r="F7" s="67"/>
      <c r="G7" s="68"/>
      <c r="H7" s="69"/>
      <c r="I7" s="44"/>
      <c r="J7" s="14" t="s">
        <v>36</v>
      </c>
      <c r="K7" s="48"/>
      <c r="L7" s="20" t="str">
        <f t="shared" si="0"/>
        <v/>
      </c>
      <c r="M7" s="55"/>
      <c r="N7" s="4"/>
      <c r="O7" s="4"/>
      <c r="P7" s="27"/>
      <c r="R7" s="25" t="str">
        <f t="shared" si="1"/>
        <v/>
      </c>
      <c r="S7" s="3" t="s">
        <v>19</v>
      </c>
      <c r="T7" s="3" t="s">
        <v>23</v>
      </c>
      <c r="U7" s="23" t="str">
        <f t="shared" si="2"/>
        <v/>
      </c>
      <c r="V7" s="22" t="str">
        <f t="shared" si="3"/>
        <v/>
      </c>
      <c r="W7" s="22" t="str">
        <f t="shared" si="4"/>
        <v/>
      </c>
      <c r="X7" s="22" t="str">
        <f t="shared" si="5"/>
        <v/>
      </c>
      <c r="Y7" s="22" t="str">
        <f t="shared" si="6"/>
        <v/>
      </c>
      <c r="Z7" s="22" t="str">
        <f t="shared" ref="Z7:Z17" si="9">IF(Y7&lt;0.3125,"区分が「対外運動等」の場合に従事時間が7時間30分以上ありません。","")</f>
        <v/>
      </c>
      <c r="AA7" s="3" t="str">
        <f t="shared" si="7"/>
        <v/>
      </c>
      <c r="AD7" s="3" t="s">
        <v>39</v>
      </c>
      <c r="AE7" s="31">
        <f>AE6+1</f>
        <v>44441</v>
      </c>
    </row>
    <row r="8" spans="2:34" s="3" customFormat="1" ht="60.75" customHeight="1" x14ac:dyDescent="0.15">
      <c r="B8" s="39"/>
      <c r="C8" s="35" t="str">
        <f t="shared" si="8"/>
        <v/>
      </c>
      <c r="D8" s="43"/>
      <c r="E8" s="41"/>
      <c r="F8" s="67"/>
      <c r="G8" s="68"/>
      <c r="H8" s="69"/>
      <c r="I8" s="44"/>
      <c r="J8" s="14" t="s">
        <v>36</v>
      </c>
      <c r="K8" s="48"/>
      <c r="L8" s="20" t="str">
        <f t="shared" si="0"/>
        <v/>
      </c>
      <c r="M8" s="55"/>
      <c r="N8" s="4"/>
      <c r="O8" s="4"/>
      <c r="P8" s="27"/>
      <c r="R8" s="25" t="str">
        <f t="shared" si="1"/>
        <v/>
      </c>
      <c r="S8" s="3" t="s">
        <v>19</v>
      </c>
      <c r="T8" s="3" t="s">
        <v>24</v>
      </c>
      <c r="U8" s="23" t="str">
        <f t="shared" si="2"/>
        <v/>
      </c>
      <c r="V8" s="22" t="str">
        <f t="shared" si="3"/>
        <v/>
      </c>
      <c r="W8" s="22" t="str">
        <f t="shared" si="4"/>
        <v/>
      </c>
      <c r="X8" s="22" t="str">
        <f t="shared" si="5"/>
        <v/>
      </c>
      <c r="Y8" s="22" t="str">
        <f t="shared" si="6"/>
        <v/>
      </c>
      <c r="Z8" s="22" t="str">
        <f t="shared" si="9"/>
        <v/>
      </c>
      <c r="AA8" s="3" t="str">
        <f t="shared" si="7"/>
        <v/>
      </c>
      <c r="AD8" s="3" t="s">
        <v>39</v>
      </c>
      <c r="AE8" s="31">
        <f t="shared" ref="AE8:AE35" si="10">AE7+1</f>
        <v>44442</v>
      </c>
    </row>
    <row r="9" spans="2:34" s="3" customFormat="1" ht="60.75" customHeight="1" x14ac:dyDescent="0.15">
      <c r="B9" s="39"/>
      <c r="C9" s="35" t="str">
        <f t="shared" si="8"/>
        <v/>
      </c>
      <c r="D9" s="43"/>
      <c r="E9" s="41"/>
      <c r="F9" s="67"/>
      <c r="G9" s="68"/>
      <c r="H9" s="69"/>
      <c r="I9" s="44"/>
      <c r="J9" s="14" t="s">
        <v>36</v>
      </c>
      <c r="K9" s="48"/>
      <c r="L9" s="20" t="str">
        <f t="shared" si="0"/>
        <v/>
      </c>
      <c r="M9" s="55"/>
      <c r="N9" s="4"/>
      <c r="O9" s="4"/>
      <c r="P9" s="27"/>
      <c r="R9" s="25" t="str">
        <f t="shared" si="1"/>
        <v/>
      </c>
      <c r="S9" s="3" t="s">
        <v>19</v>
      </c>
      <c r="T9" s="3" t="s">
        <v>25</v>
      </c>
      <c r="U9" s="23" t="str">
        <f t="shared" si="2"/>
        <v/>
      </c>
      <c r="V9" s="22" t="str">
        <f t="shared" si="3"/>
        <v/>
      </c>
      <c r="W9" s="22" t="str">
        <f t="shared" si="4"/>
        <v/>
      </c>
      <c r="X9" s="22" t="str">
        <f t="shared" si="5"/>
        <v/>
      </c>
      <c r="Y9" s="22" t="str">
        <f t="shared" si="6"/>
        <v/>
      </c>
      <c r="Z9" s="22" t="str">
        <f t="shared" si="9"/>
        <v/>
      </c>
      <c r="AA9" s="3" t="str">
        <f t="shared" si="7"/>
        <v/>
      </c>
      <c r="AD9" s="3" t="s">
        <v>39</v>
      </c>
      <c r="AE9" s="31">
        <f t="shared" si="10"/>
        <v>44443</v>
      </c>
    </row>
    <row r="10" spans="2:34" s="3" customFormat="1" ht="60.75" customHeight="1" x14ac:dyDescent="0.15">
      <c r="B10" s="39"/>
      <c r="C10" s="35" t="str">
        <f t="shared" si="8"/>
        <v/>
      </c>
      <c r="D10" s="43"/>
      <c r="E10" s="41"/>
      <c r="F10" s="67"/>
      <c r="G10" s="68"/>
      <c r="H10" s="69"/>
      <c r="I10" s="44"/>
      <c r="J10" s="14" t="s">
        <v>36</v>
      </c>
      <c r="K10" s="48"/>
      <c r="L10" s="20" t="str">
        <f t="shared" si="0"/>
        <v/>
      </c>
      <c r="M10" s="55"/>
      <c r="N10" s="4"/>
      <c r="O10" s="4"/>
      <c r="P10" s="27"/>
      <c r="R10" s="25" t="str">
        <f t="shared" si="1"/>
        <v/>
      </c>
      <c r="S10" s="3" t="s">
        <v>19</v>
      </c>
      <c r="T10" s="3" t="s">
        <v>26</v>
      </c>
      <c r="U10" s="23" t="str">
        <f t="shared" si="2"/>
        <v/>
      </c>
      <c r="V10" s="22" t="str">
        <f t="shared" si="3"/>
        <v/>
      </c>
      <c r="W10" s="22" t="str">
        <f t="shared" si="4"/>
        <v/>
      </c>
      <c r="X10" s="22" t="str">
        <f t="shared" si="5"/>
        <v/>
      </c>
      <c r="Y10" s="22" t="str">
        <f t="shared" si="6"/>
        <v/>
      </c>
      <c r="Z10" s="22" t="str">
        <f t="shared" si="9"/>
        <v/>
      </c>
      <c r="AA10" s="3" t="str">
        <f t="shared" si="7"/>
        <v/>
      </c>
      <c r="AD10" s="3" t="s">
        <v>39</v>
      </c>
      <c r="AE10" s="31">
        <f t="shared" si="10"/>
        <v>44444</v>
      </c>
    </row>
    <row r="11" spans="2:34" s="3" customFormat="1" ht="60.75" customHeight="1" x14ac:dyDescent="0.15">
      <c r="B11" s="39"/>
      <c r="C11" s="35" t="str">
        <f t="shared" si="8"/>
        <v/>
      </c>
      <c r="D11" s="43"/>
      <c r="E11" s="41"/>
      <c r="F11" s="67"/>
      <c r="G11" s="68"/>
      <c r="H11" s="69"/>
      <c r="I11" s="44"/>
      <c r="J11" s="14" t="s">
        <v>36</v>
      </c>
      <c r="K11" s="48"/>
      <c r="L11" s="20" t="str">
        <f t="shared" si="0"/>
        <v/>
      </c>
      <c r="M11" s="55"/>
      <c r="N11" s="4"/>
      <c r="O11" s="4"/>
      <c r="P11" s="27"/>
      <c r="R11" s="25" t="str">
        <f t="shared" si="1"/>
        <v/>
      </c>
      <c r="S11" s="3" t="s">
        <v>19</v>
      </c>
      <c r="T11" s="3" t="s">
        <v>27</v>
      </c>
      <c r="U11" s="23" t="str">
        <f t="shared" si="2"/>
        <v/>
      </c>
      <c r="V11" s="22" t="str">
        <f t="shared" si="3"/>
        <v/>
      </c>
      <c r="W11" s="22" t="str">
        <f t="shared" si="4"/>
        <v/>
      </c>
      <c r="X11" s="22" t="str">
        <f t="shared" si="5"/>
        <v/>
      </c>
      <c r="Y11" s="22" t="str">
        <f t="shared" si="6"/>
        <v/>
      </c>
      <c r="Z11" s="22" t="str">
        <f t="shared" si="9"/>
        <v/>
      </c>
      <c r="AA11" s="3" t="str">
        <f t="shared" si="7"/>
        <v/>
      </c>
      <c r="AD11" s="3" t="s">
        <v>39</v>
      </c>
      <c r="AE11" s="31">
        <f t="shared" si="10"/>
        <v>44445</v>
      </c>
    </row>
    <row r="12" spans="2:34" s="3" customFormat="1" ht="60.75" customHeight="1" x14ac:dyDescent="0.15">
      <c r="B12" s="39"/>
      <c r="C12" s="35" t="str">
        <f t="shared" si="8"/>
        <v/>
      </c>
      <c r="D12" s="43"/>
      <c r="E12" s="41"/>
      <c r="F12" s="67"/>
      <c r="G12" s="68"/>
      <c r="H12" s="69"/>
      <c r="I12" s="44"/>
      <c r="J12" s="14" t="s">
        <v>36</v>
      </c>
      <c r="K12" s="48"/>
      <c r="L12" s="20" t="str">
        <f t="shared" si="0"/>
        <v/>
      </c>
      <c r="M12" s="55"/>
      <c r="N12" s="4"/>
      <c r="O12" s="4"/>
      <c r="P12" s="27"/>
      <c r="R12" s="25" t="str">
        <f t="shared" si="1"/>
        <v/>
      </c>
      <c r="S12" s="3" t="s">
        <v>19</v>
      </c>
      <c r="T12" s="3" t="s">
        <v>28</v>
      </c>
      <c r="U12" s="23" t="str">
        <f t="shared" si="2"/>
        <v/>
      </c>
      <c r="V12" s="22" t="str">
        <f t="shared" si="3"/>
        <v/>
      </c>
      <c r="W12" s="22" t="str">
        <f t="shared" si="4"/>
        <v/>
      </c>
      <c r="X12" s="22" t="str">
        <f t="shared" si="5"/>
        <v/>
      </c>
      <c r="Y12" s="22" t="str">
        <f t="shared" si="6"/>
        <v/>
      </c>
      <c r="Z12" s="22" t="str">
        <f t="shared" si="9"/>
        <v/>
      </c>
      <c r="AA12" s="3" t="str">
        <f t="shared" si="7"/>
        <v/>
      </c>
      <c r="AD12" s="3" t="s">
        <v>39</v>
      </c>
      <c r="AE12" s="31">
        <f t="shared" si="10"/>
        <v>44446</v>
      </c>
    </row>
    <row r="13" spans="2:34" s="3" customFormat="1" ht="60.75" customHeight="1" x14ac:dyDescent="0.15">
      <c r="B13" s="39"/>
      <c r="C13" s="35" t="str">
        <f t="shared" si="8"/>
        <v/>
      </c>
      <c r="D13" s="43"/>
      <c r="E13" s="41"/>
      <c r="F13" s="67"/>
      <c r="G13" s="68"/>
      <c r="H13" s="69"/>
      <c r="I13" s="44"/>
      <c r="J13" s="14" t="s">
        <v>36</v>
      </c>
      <c r="K13" s="48"/>
      <c r="L13" s="20" t="str">
        <f t="shared" si="0"/>
        <v/>
      </c>
      <c r="M13" s="55"/>
      <c r="N13" s="4"/>
      <c r="O13" s="4"/>
      <c r="P13" s="27"/>
      <c r="R13" s="25" t="str">
        <f t="shared" si="1"/>
        <v/>
      </c>
      <c r="S13" s="3" t="s">
        <v>19</v>
      </c>
      <c r="T13" s="3" t="s">
        <v>56</v>
      </c>
      <c r="U13" s="23" t="str">
        <f t="shared" si="2"/>
        <v/>
      </c>
      <c r="V13" s="22" t="str">
        <f t="shared" si="3"/>
        <v/>
      </c>
      <c r="W13" s="22" t="str">
        <f t="shared" si="4"/>
        <v/>
      </c>
      <c r="X13" s="22" t="str">
        <f t="shared" si="5"/>
        <v/>
      </c>
      <c r="Y13" s="22" t="str">
        <f t="shared" si="6"/>
        <v/>
      </c>
      <c r="Z13" s="22" t="str">
        <f t="shared" si="9"/>
        <v/>
      </c>
      <c r="AA13" s="3" t="str">
        <f t="shared" si="7"/>
        <v/>
      </c>
      <c r="AD13" s="3" t="s">
        <v>39</v>
      </c>
      <c r="AE13" s="31">
        <f t="shared" si="10"/>
        <v>44447</v>
      </c>
    </row>
    <row r="14" spans="2:34" s="3" customFormat="1" ht="60.75" customHeight="1" x14ac:dyDescent="0.15">
      <c r="B14" s="39"/>
      <c r="C14" s="35" t="str">
        <f t="shared" si="8"/>
        <v/>
      </c>
      <c r="D14" s="43"/>
      <c r="E14" s="41"/>
      <c r="F14" s="67"/>
      <c r="G14" s="68"/>
      <c r="H14" s="69"/>
      <c r="I14" s="44"/>
      <c r="J14" s="14" t="s">
        <v>36</v>
      </c>
      <c r="K14" s="48"/>
      <c r="L14" s="20" t="str">
        <f t="shared" si="0"/>
        <v/>
      </c>
      <c r="M14" s="55"/>
      <c r="N14" s="4"/>
      <c r="O14" s="4"/>
      <c r="P14" s="27"/>
      <c r="R14" s="25" t="str">
        <f t="shared" si="1"/>
        <v/>
      </c>
      <c r="S14" s="3" t="s">
        <v>20</v>
      </c>
      <c r="T14" s="3" t="s">
        <v>29</v>
      </c>
      <c r="U14" s="23" t="str">
        <f t="shared" si="2"/>
        <v/>
      </c>
      <c r="V14" s="22" t="str">
        <f t="shared" si="3"/>
        <v/>
      </c>
      <c r="W14" s="22" t="str">
        <f t="shared" si="4"/>
        <v/>
      </c>
      <c r="X14" s="22" t="str">
        <f t="shared" si="5"/>
        <v/>
      </c>
      <c r="Y14" s="22" t="str">
        <f t="shared" si="6"/>
        <v/>
      </c>
      <c r="Z14" s="22" t="str">
        <f t="shared" si="9"/>
        <v/>
      </c>
      <c r="AA14" s="3" t="str">
        <f t="shared" si="7"/>
        <v/>
      </c>
      <c r="AD14" s="3" t="s">
        <v>40</v>
      </c>
      <c r="AE14" s="31">
        <f t="shared" si="10"/>
        <v>44448</v>
      </c>
    </row>
    <row r="15" spans="2:34" s="3" customFormat="1" ht="60.75" customHeight="1" x14ac:dyDescent="0.15">
      <c r="B15" s="39"/>
      <c r="C15" s="35" t="str">
        <f t="shared" si="8"/>
        <v/>
      </c>
      <c r="D15" s="43"/>
      <c r="E15" s="41"/>
      <c r="F15" s="67"/>
      <c r="G15" s="68"/>
      <c r="H15" s="69"/>
      <c r="I15" s="44"/>
      <c r="J15" s="14" t="s">
        <v>36</v>
      </c>
      <c r="K15" s="48"/>
      <c r="L15" s="20" t="str">
        <f t="shared" si="0"/>
        <v/>
      </c>
      <c r="M15" s="55"/>
      <c r="N15" s="4"/>
      <c r="O15" s="4"/>
      <c r="P15" s="27"/>
      <c r="R15" s="25" t="str">
        <f t="shared" si="1"/>
        <v/>
      </c>
      <c r="T15" s="3" t="s">
        <v>30</v>
      </c>
      <c r="U15" s="23" t="str">
        <f t="shared" si="2"/>
        <v/>
      </c>
      <c r="V15" s="22" t="str">
        <f t="shared" si="3"/>
        <v/>
      </c>
      <c r="W15" s="22" t="str">
        <f t="shared" si="4"/>
        <v/>
      </c>
      <c r="X15" s="22" t="str">
        <f t="shared" si="5"/>
        <v/>
      </c>
      <c r="Y15" s="22" t="str">
        <f t="shared" si="6"/>
        <v/>
      </c>
      <c r="Z15" s="22" t="str">
        <f t="shared" si="9"/>
        <v/>
      </c>
      <c r="AA15" s="3" t="str">
        <f t="shared" si="7"/>
        <v/>
      </c>
      <c r="AD15" s="3" t="s">
        <v>41</v>
      </c>
      <c r="AE15" s="31">
        <f t="shared" si="10"/>
        <v>44449</v>
      </c>
    </row>
    <row r="16" spans="2:34" s="3" customFormat="1" ht="60.75" customHeight="1" x14ac:dyDescent="0.15">
      <c r="B16" s="39"/>
      <c r="C16" s="35" t="str">
        <f t="shared" si="8"/>
        <v/>
      </c>
      <c r="D16" s="43"/>
      <c r="E16" s="41"/>
      <c r="F16" s="67"/>
      <c r="G16" s="68"/>
      <c r="H16" s="69"/>
      <c r="I16" s="44"/>
      <c r="J16" s="14" t="s">
        <v>36</v>
      </c>
      <c r="K16" s="48"/>
      <c r="L16" s="20" t="str">
        <f t="shared" si="0"/>
        <v/>
      </c>
      <c r="M16" s="55"/>
      <c r="N16" s="4"/>
      <c r="O16" s="4"/>
      <c r="P16" s="27"/>
      <c r="R16" s="25" t="str">
        <f t="shared" si="1"/>
        <v/>
      </c>
      <c r="U16" s="23" t="str">
        <f t="shared" si="2"/>
        <v/>
      </c>
      <c r="V16" s="22" t="str">
        <f t="shared" si="3"/>
        <v/>
      </c>
      <c r="W16" s="22" t="str">
        <f t="shared" si="4"/>
        <v/>
      </c>
      <c r="X16" s="22" t="str">
        <f t="shared" si="5"/>
        <v/>
      </c>
      <c r="Y16" s="22" t="str">
        <f t="shared" si="6"/>
        <v/>
      </c>
      <c r="Z16" s="22" t="str">
        <f t="shared" si="9"/>
        <v/>
      </c>
      <c r="AA16" s="3" t="str">
        <f t="shared" si="7"/>
        <v/>
      </c>
      <c r="AD16" s="3" t="s">
        <v>42</v>
      </c>
      <c r="AE16" s="31">
        <f t="shared" si="10"/>
        <v>44450</v>
      </c>
    </row>
    <row r="17" spans="2:31" s="3" customFormat="1" ht="60.75" customHeight="1" thickBot="1" x14ac:dyDescent="0.2">
      <c r="B17" s="40"/>
      <c r="C17" s="36" t="str">
        <f t="shared" si="8"/>
        <v/>
      </c>
      <c r="D17" s="45"/>
      <c r="E17" s="45"/>
      <c r="F17" s="70"/>
      <c r="G17" s="71"/>
      <c r="H17" s="72"/>
      <c r="I17" s="46"/>
      <c r="J17" s="16" t="s">
        <v>36</v>
      </c>
      <c r="K17" s="49"/>
      <c r="L17" s="21" t="str">
        <f t="shared" si="0"/>
        <v/>
      </c>
      <c r="M17" s="56"/>
      <c r="N17" s="15"/>
      <c r="O17" s="15"/>
      <c r="P17" s="28"/>
      <c r="R17" s="25" t="str">
        <f t="shared" si="1"/>
        <v/>
      </c>
      <c r="U17" s="23" t="str">
        <f t="shared" si="2"/>
        <v/>
      </c>
      <c r="V17" s="22" t="str">
        <f t="shared" si="3"/>
        <v/>
      </c>
      <c r="W17" s="22" t="str">
        <f t="shared" si="4"/>
        <v/>
      </c>
      <c r="X17" s="22" t="str">
        <f t="shared" si="5"/>
        <v/>
      </c>
      <c r="Y17" s="22" t="str">
        <f t="shared" si="6"/>
        <v/>
      </c>
      <c r="Z17" s="22" t="str">
        <f t="shared" si="9"/>
        <v/>
      </c>
      <c r="AA17" s="3" t="str">
        <f t="shared" si="7"/>
        <v/>
      </c>
      <c r="AD17" s="3" t="s">
        <v>43</v>
      </c>
      <c r="AE17" s="31">
        <f t="shared" si="10"/>
        <v>44451</v>
      </c>
    </row>
    <row r="18" spans="2:31" s="3" customFormat="1" ht="8.25" customHeight="1" x14ac:dyDescent="0.15">
      <c r="B18" s="1"/>
      <c r="C18" s="1"/>
      <c r="D18" s="1"/>
      <c r="E18" s="1"/>
      <c r="F18" s="1"/>
      <c r="G18" s="1"/>
      <c r="H18" s="1"/>
      <c r="I18" s="1"/>
      <c r="J18" s="2"/>
      <c r="K18" s="2"/>
      <c r="L18" s="1"/>
      <c r="M18" s="1"/>
      <c r="N18" s="1"/>
      <c r="O18" s="1"/>
      <c r="P18" s="1"/>
      <c r="AD18" s="3" t="s">
        <v>2</v>
      </c>
      <c r="AE18" s="31">
        <f t="shared" si="10"/>
        <v>44452</v>
      </c>
    </row>
    <row r="19" spans="2:31" s="3" customFormat="1" x14ac:dyDescent="0.15">
      <c r="AE19" s="31">
        <f t="shared" si="10"/>
        <v>44453</v>
      </c>
    </row>
    <row r="20" spans="2:31" s="3" customFormat="1" x14ac:dyDescent="0.15">
      <c r="AE20" s="31">
        <f t="shared" si="10"/>
        <v>44454</v>
      </c>
    </row>
    <row r="21" spans="2:31" s="3" customFormat="1" x14ac:dyDescent="0.15">
      <c r="AE21" s="31">
        <f t="shared" si="10"/>
        <v>44455</v>
      </c>
    </row>
    <row r="22" spans="2:31" s="3" customFormat="1" x14ac:dyDescent="0.15">
      <c r="AE22" s="31">
        <f t="shared" si="10"/>
        <v>44456</v>
      </c>
    </row>
    <row r="23" spans="2:31" x14ac:dyDescent="0.15">
      <c r="AE23" s="31">
        <f t="shared" si="10"/>
        <v>44457</v>
      </c>
    </row>
    <row r="24" spans="2:31" x14ac:dyDescent="0.15">
      <c r="AE24" s="31">
        <f t="shared" si="10"/>
        <v>44458</v>
      </c>
    </row>
    <row r="25" spans="2:31" x14ac:dyDescent="0.15">
      <c r="AE25" s="31">
        <f t="shared" si="10"/>
        <v>44459</v>
      </c>
    </row>
    <row r="26" spans="2:31" x14ac:dyDescent="0.15">
      <c r="AE26" s="31">
        <f t="shared" si="10"/>
        <v>44460</v>
      </c>
    </row>
    <row r="27" spans="2:31" x14ac:dyDescent="0.15">
      <c r="AE27" s="31">
        <f t="shared" si="10"/>
        <v>44461</v>
      </c>
    </row>
    <row r="28" spans="2:31" x14ac:dyDescent="0.15">
      <c r="AE28" s="31">
        <f t="shared" si="10"/>
        <v>44462</v>
      </c>
    </row>
    <row r="29" spans="2:31" x14ac:dyDescent="0.15">
      <c r="AE29" s="31">
        <f t="shared" si="10"/>
        <v>44463</v>
      </c>
    </row>
    <row r="30" spans="2:31" x14ac:dyDescent="0.15">
      <c r="AE30" s="31">
        <f t="shared" si="10"/>
        <v>44464</v>
      </c>
    </row>
    <row r="31" spans="2:31" x14ac:dyDescent="0.15">
      <c r="AE31" s="31">
        <f t="shared" si="10"/>
        <v>44465</v>
      </c>
    </row>
    <row r="32" spans="2:31" x14ac:dyDescent="0.15">
      <c r="AE32" s="31">
        <f t="shared" si="10"/>
        <v>44466</v>
      </c>
    </row>
    <row r="33" spans="31:31" x14ac:dyDescent="0.15">
      <c r="AE33" s="31">
        <f t="shared" si="10"/>
        <v>44467</v>
      </c>
    </row>
    <row r="34" spans="31:31" x14ac:dyDescent="0.15">
      <c r="AE34" s="31">
        <f t="shared" si="10"/>
        <v>44468</v>
      </c>
    </row>
    <row r="35" spans="31:31" x14ac:dyDescent="0.15">
      <c r="AE35" s="31">
        <f t="shared" si="10"/>
        <v>44469</v>
      </c>
    </row>
    <row r="36" spans="31:31" x14ac:dyDescent="0.15">
      <c r="AE36" s="31"/>
    </row>
    <row r="37" spans="31:31" x14ac:dyDescent="0.15">
      <c r="AE37" s="31"/>
    </row>
    <row r="38" spans="31:31" x14ac:dyDescent="0.15">
      <c r="AE38" s="31"/>
    </row>
    <row r="39" spans="31:31" x14ac:dyDescent="0.15">
      <c r="AE39" s="31"/>
    </row>
    <row r="40" spans="31:31" x14ac:dyDescent="0.15">
      <c r="AE40" s="31"/>
    </row>
    <row r="41" spans="31:31" x14ac:dyDescent="0.15">
      <c r="AE41" s="31"/>
    </row>
    <row r="42" spans="31:31" x14ac:dyDescent="0.15">
      <c r="AE42" s="30"/>
    </row>
  </sheetData>
  <sheetProtection sheet="1" objects="1" scenarios="1" formatCells="0"/>
  <mergeCells count="17">
    <mergeCell ref="F12:H12"/>
    <mergeCell ref="B1:P1"/>
    <mergeCell ref="D3:E3"/>
    <mergeCell ref="N3:P3"/>
    <mergeCell ref="F5:H5"/>
    <mergeCell ref="I5:L5"/>
    <mergeCell ref="F6:H6"/>
    <mergeCell ref="F7:H7"/>
    <mergeCell ref="F8:H8"/>
    <mergeCell ref="F9:H9"/>
    <mergeCell ref="F10:H10"/>
    <mergeCell ref="F11:H11"/>
    <mergeCell ref="F13:H13"/>
    <mergeCell ref="F14:H14"/>
    <mergeCell ref="F15:H15"/>
    <mergeCell ref="F16:H16"/>
    <mergeCell ref="F17:H17"/>
  </mergeCells>
  <phoneticPr fontId="1"/>
  <conditionalFormatting sqref="P6">
    <cfRule type="expression" dxfId="111" priority="16" stopIfTrue="1">
      <formula>$AA$6="○"</formula>
    </cfRule>
  </conditionalFormatting>
  <conditionalFormatting sqref="O6">
    <cfRule type="expression" dxfId="110" priority="15" stopIfTrue="1">
      <formula>$AA$6="○"</formula>
    </cfRule>
  </conditionalFormatting>
  <conditionalFormatting sqref="B6:D6 F6:N6">
    <cfRule type="expression" dxfId="109" priority="14" stopIfTrue="1">
      <formula>$AA$6="○"</formula>
    </cfRule>
  </conditionalFormatting>
  <conditionalFormatting sqref="B13:D13 F13:P13">
    <cfRule type="expression" dxfId="108" priority="13" stopIfTrue="1">
      <formula>$AA$13="○"</formula>
    </cfRule>
  </conditionalFormatting>
  <conditionalFormatting sqref="B14:D14 F14:P14">
    <cfRule type="expression" dxfId="107" priority="12" stopIfTrue="1">
      <formula>$AA$14="○"</formula>
    </cfRule>
  </conditionalFormatting>
  <conditionalFormatting sqref="B15:D15 F15:P15">
    <cfRule type="expression" dxfId="106" priority="11" stopIfTrue="1">
      <formula>$AA$15="○"</formula>
    </cfRule>
  </conditionalFormatting>
  <conditionalFormatting sqref="B16:D16 F16:P16">
    <cfRule type="expression" dxfId="105" priority="10" stopIfTrue="1">
      <formula>$AA$16="○"</formula>
    </cfRule>
  </conditionalFormatting>
  <conditionalFormatting sqref="B17:D17 F17:P17">
    <cfRule type="expression" dxfId="104" priority="9" stopIfTrue="1">
      <formula>$AA$17="○"</formula>
    </cfRule>
  </conditionalFormatting>
  <conditionalFormatting sqref="B12:D12 F12:P12">
    <cfRule type="expression" dxfId="103" priority="8" stopIfTrue="1">
      <formula>$AA$13="○"</formula>
    </cfRule>
  </conditionalFormatting>
  <conditionalFormatting sqref="B11:D11 F11:P11">
    <cfRule type="expression" dxfId="102" priority="7" stopIfTrue="1">
      <formula>$AA$13="○"</formula>
    </cfRule>
  </conditionalFormatting>
  <conditionalFormatting sqref="B10:D10 F10:P10">
    <cfRule type="expression" dxfId="101" priority="6" stopIfTrue="1">
      <formula>$AA$13="○"</formula>
    </cfRule>
  </conditionalFormatting>
  <conditionalFormatting sqref="B9:D9 F9:P9">
    <cfRule type="expression" dxfId="100" priority="5" stopIfTrue="1">
      <formula>$AA$13="○"</formula>
    </cfRule>
  </conditionalFormatting>
  <conditionalFormatting sqref="B8:D8 F8:P8">
    <cfRule type="expression" dxfId="99" priority="4" stopIfTrue="1">
      <formula>$AA$13="○"</formula>
    </cfRule>
  </conditionalFormatting>
  <conditionalFormatting sqref="B7:D7 F7:P7">
    <cfRule type="expression" dxfId="98" priority="3" stopIfTrue="1">
      <formula>$AA$13="○"</formula>
    </cfRule>
  </conditionalFormatting>
  <conditionalFormatting sqref="E6">
    <cfRule type="expression" dxfId="97" priority="2" stopIfTrue="1">
      <formula>$AA$6="○"</formula>
    </cfRule>
  </conditionalFormatting>
  <conditionalFormatting sqref="E7:E17">
    <cfRule type="expression" dxfId="96" priority="1" stopIfTrue="1">
      <formula>$AA$6="○"</formula>
    </cfRule>
  </conditionalFormatting>
  <dataValidations count="5">
    <dataValidation imeMode="on" allowBlank="1" showInputMessage="1" showErrorMessage="1" sqref="F6:H17 M6:M17" xr:uid="{00000000-0002-0000-0600-000000000000}"/>
    <dataValidation type="list" imeMode="off" allowBlank="1" showInputMessage="1" showErrorMessage="1" sqref="B6:B17" xr:uid="{00000000-0002-0000-0600-000001000000}">
      <formula1>$AE$6:$AE$36</formula1>
    </dataValidation>
    <dataValidation imeMode="off" allowBlank="1" showInputMessage="1" showErrorMessage="1" sqref="G3" xr:uid="{00000000-0002-0000-0600-000002000000}"/>
    <dataValidation type="list" allowBlank="1" showInputMessage="1" sqref="D6:D17" xr:uid="{00000000-0002-0000-0600-000003000000}">
      <formula1>$S$6:$S$14</formula1>
    </dataValidation>
    <dataValidation type="list" allowBlank="1" showInputMessage="1" showErrorMessage="1" sqref="E6:E17" xr:uid="{00000000-0002-0000-0600-000004000000}">
      <formula1>$T$6:$T$15</formula1>
    </dataValidation>
  </dataValidations>
  <pageMargins left="0.59055118110236227" right="0.59055118110236227" top="0.78740157480314965" bottom="0.39370078740157483" header="0.51181102362204722" footer="0.51181102362204722"/>
  <pageSetup paperSize="9" scale="91" orientation="landscape" blackAndWhite="1" r:id="rId1"/>
  <headerFooter alignWithMargins="0">
    <oddHeader>&amp;R様式３</oddHeader>
    <oddFooter>&amp;L&amp;G</oddFooter>
  </headerFooter>
  <rowBreaks count="1" manualBreakCount="1">
    <brk id="11" max="16" man="1"/>
  </rowBreaks>
  <ignoredErrors>
    <ignoredError sqref="D3 G3 N3" unlockedFormula="1"/>
  </ignoredErrors>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H42"/>
  <sheetViews>
    <sheetView view="pageBreakPreview" zoomScale="90" zoomScaleNormal="100" zoomScaleSheetLayoutView="90" workbookViewId="0">
      <selection activeCell="T2" sqref="T2"/>
    </sheetView>
  </sheetViews>
  <sheetFormatPr defaultRowHeight="13.5" x14ac:dyDescent="0.15"/>
  <cols>
    <col min="1" max="1" width="1" customWidth="1"/>
    <col min="2" max="3" width="5.25" style="17" customWidth="1"/>
    <col min="4" max="4" width="11.875" style="17" customWidth="1"/>
    <col min="5" max="5" width="15.875" style="17" customWidth="1"/>
    <col min="6" max="6" width="6.875" style="17" customWidth="1"/>
    <col min="7" max="7" width="13.875" style="17" customWidth="1"/>
    <col min="8" max="8" width="12" style="17" customWidth="1"/>
    <col min="9" max="9" width="7.375" style="17" customWidth="1"/>
    <col min="10" max="10" width="3.375" style="18" customWidth="1"/>
    <col min="11" max="11" width="6.25" style="18" customWidth="1"/>
    <col min="12" max="12" width="8.75" style="17" customWidth="1"/>
    <col min="13" max="13" width="16.25" style="17" customWidth="1"/>
    <col min="14" max="15" width="9.125" style="17" customWidth="1"/>
    <col min="16" max="16" width="15.5" style="17" customWidth="1"/>
    <col min="17" max="17" width="1.625" customWidth="1"/>
    <col min="18" max="18" width="80.875" bestFit="1" customWidth="1"/>
    <col min="20" max="20" width="13.25" bestFit="1" customWidth="1"/>
    <col min="21" max="26" width="12.5" customWidth="1"/>
    <col min="31" max="31" width="12.5" bestFit="1" customWidth="1"/>
  </cols>
  <sheetData>
    <row r="1" spans="2:34" s="3" customFormat="1" ht="17.25" x14ac:dyDescent="0.15">
      <c r="B1" s="63" t="str">
        <f>"令和"&amp;T2&amp;"年"&amp;U2&amp;"月分教員特殊業務整理簿"</f>
        <v>令和3年10月分教員特殊業務整理簿</v>
      </c>
      <c r="C1" s="63"/>
      <c r="D1" s="63"/>
      <c r="E1" s="63"/>
      <c r="F1" s="63"/>
      <c r="G1" s="63"/>
      <c r="H1" s="63"/>
      <c r="I1" s="63"/>
      <c r="J1" s="63"/>
      <c r="K1" s="63"/>
      <c r="L1" s="63"/>
      <c r="M1" s="63"/>
      <c r="N1" s="63"/>
      <c r="O1" s="63"/>
      <c r="P1" s="63"/>
    </row>
    <row r="2" spans="2:34" s="3" customFormat="1" ht="21" customHeight="1" x14ac:dyDescent="0.15">
      <c r="B2" s="1"/>
      <c r="C2" s="1"/>
      <c r="D2" s="1"/>
      <c r="E2" s="1"/>
      <c r="F2" s="1"/>
      <c r="G2" s="1"/>
      <c r="H2" s="1"/>
      <c r="I2" s="1"/>
      <c r="J2" s="2"/>
      <c r="K2" s="2"/>
      <c r="L2" s="1"/>
      <c r="M2" s="1"/>
      <c r="N2" s="1"/>
      <c r="O2" s="1"/>
      <c r="P2" s="1"/>
      <c r="R2" s="29">
        <f>AE6</f>
        <v>44470</v>
      </c>
      <c r="S2" s="3">
        <f>YEAR(R2)</f>
        <v>2021</v>
      </c>
      <c r="T2" s="3">
        <f>S2-2018</f>
        <v>3</v>
      </c>
      <c r="U2" s="3">
        <f>MONTH(R2)</f>
        <v>10</v>
      </c>
    </row>
    <row r="3" spans="2:34" s="3" customFormat="1" ht="27.75" customHeight="1" x14ac:dyDescent="0.15">
      <c r="B3" s="4" t="s">
        <v>0</v>
      </c>
      <c r="C3" s="5"/>
      <c r="D3" s="73">
        <f>基本事項入力シート!B4</f>
        <v>0</v>
      </c>
      <c r="E3" s="74"/>
      <c r="F3" s="6" t="s">
        <v>1</v>
      </c>
      <c r="G3" s="33">
        <f>基本事項入力シート!B5</f>
        <v>0</v>
      </c>
      <c r="H3" s="1"/>
      <c r="I3" s="1"/>
      <c r="J3" s="2"/>
      <c r="K3" s="2"/>
      <c r="L3" s="1"/>
      <c r="M3" s="7"/>
      <c r="N3" s="78">
        <f>基本事項入力シート!B6</f>
        <v>0</v>
      </c>
      <c r="O3" s="78"/>
      <c r="P3" s="78"/>
    </row>
    <row r="4" spans="2:34" s="3" customFormat="1" ht="9.75" customHeight="1" thickBot="1" x14ac:dyDescent="0.2">
      <c r="B4" s="1"/>
      <c r="C4" s="1"/>
      <c r="D4" s="1"/>
      <c r="E4" s="1"/>
      <c r="F4" s="1"/>
      <c r="G4" s="1"/>
      <c r="H4" s="1"/>
      <c r="I4" s="1"/>
      <c r="J4" s="2"/>
      <c r="K4" s="2"/>
      <c r="L4" s="1"/>
      <c r="M4" s="1"/>
      <c r="N4" s="1"/>
      <c r="O4" s="1"/>
      <c r="P4" s="1"/>
    </row>
    <row r="5" spans="2:34" s="3" customFormat="1" ht="30" customHeight="1" thickBot="1" x14ac:dyDescent="0.2">
      <c r="B5" s="8" t="s">
        <v>2</v>
      </c>
      <c r="C5" s="9" t="s">
        <v>3</v>
      </c>
      <c r="D5" s="9" t="s">
        <v>4</v>
      </c>
      <c r="E5" s="9" t="s">
        <v>5</v>
      </c>
      <c r="F5" s="75" t="s">
        <v>6</v>
      </c>
      <c r="G5" s="76"/>
      <c r="H5" s="77"/>
      <c r="I5" s="75" t="s">
        <v>7</v>
      </c>
      <c r="J5" s="76"/>
      <c r="K5" s="76"/>
      <c r="L5" s="77"/>
      <c r="M5" s="9" t="s">
        <v>8</v>
      </c>
      <c r="N5" s="10" t="s">
        <v>9</v>
      </c>
      <c r="O5" s="10" t="s">
        <v>10</v>
      </c>
      <c r="P5" s="11" t="s">
        <v>11</v>
      </c>
      <c r="R5" s="3" t="s">
        <v>34</v>
      </c>
      <c r="S5" s="3" t="s">
        <v>17</v>
      </c>
      <c r="T5" s="3" t="s">
        <v>21</v>
      </c>
      <c r="U5" s="24" t="s">
        <v>32</v>
      </c>
      <c r="V5" s="24"/>
      <c r="W5" s="24" t="s">
        <v>31</v>
      </c>
      <c r="X5" s="24"/>
      <c r="Y5" s="22" t="s">
        <v>33</v>
      </c>
      <c r="Z5" s="22"/>
      <c r="AA5" s="3" t="s">
        <v>35</v>
      </c>
      <c r="AD5" s="3" t="s">
        <v>37</v>
      </c>
    </row>
    <row r="6" spans="2:34" s="3" customFormat="1" ht="60.75" customHeight="1" x14ac:dyDescent="0.15">
      <c r="B6" s="38"/>
      <c r="C6" s="34"/>
      <c r="D6" s="41"/>
      <c r="E6" s="41"/>
      <c r="F6" s="64"/>
      <c r="G6" s="65"/>
      <c r="H6" s="66"/>
      <c r="I6" s="42"/>
      <c r="J6" s="12"/>
      <c r="K6" s="47"/>
      <c r="L6" s="19"/>
      <c r="M6" s="54"/>
      <c r="N6" s="13"/>
      <c r="O6" s="13"/>
      <c r="P6" s="26"/>
      <c r="R6" s="25" t="str">
        <f t="shared" ref="R6:R17" si="0">V6&amp;X6&amp;Z6</f>
        <v/>
      </c>
      <c r="S6" s="3" t="s">
        <v>18</v>
      </c>
      <c r="T6" s="3" t="s">
        <v>22</v>
      </c>
      <c r="U6" s="23" t="str">
        <f t="shared" ref="U6:U17" si="1">IF(E6="部活動２",L6,"")</f>
        <v/>
      </c>
      <c r="V6" s="22" t="str">
        <f t="shared" ref="V6:V17" si="2">IF(E6="部活動２",IF(AND(U6&gt;=0.0827,U6&lt;=0.166),"","区分が「部活動２」の場合に従事時間が2時間未満または4時間以上になっています。"),"")</f>
        <v/>
      </c>
      <c r="W6" s="22" t="str">
        <f t="shared" ref="W6:W17" si="3">IF($E6="部活動４",$L6,"")</f>
        <v/>
      </c>
      <c r="X6" s="22" t="str">
        <f t="shared" ref="X6:X17" si="4">IF(W6&lt;0.1666,"区分が「部活動４」の場合に従事時間が4時間以上ありません。","")</f>
        <v/>
      </c>
      <c r="Y6" s="22" t="str">
        <f t="shared" ref="Y6:Y17" si="5">IF($E6="対外運動等",$L6,"")</f>
        <v/>
      </c>
      <c r="Z6" s="22" t="str">
        <f>IF(Y6&lt;0.3125,"区分が「対外運動等」の場合に従事時間が7時間30分以上ありません。","")</f>
        <v/>
      </c>
      <c r="AA6" s="3" t="str">
        <f t="shared" ref="AA6:AA17" si="6">IF(R6="","","○")</f>
        <v/>
      </c>
      <c r="AD6" s="3" t="s">
        <v>38</v>
      </c>
      <c r="AE6" s="31">
        <f>'9月'!AE35+1</f>
        <v>44470</v>
      </c>
      <c r="AG6" s="29"/>
      <c r="AH6" s="29"/>
    </row>
    <row r="7" spans="2:34" s="3" customFormat="1" ht="60.75" customHeight="1" x14ac:dyDescent="0.15">
      <c r="B7" s="39"/>
      <c r="C7" s="35"/>
      <c r="D7" s="43"/>
      <c r="E7" s="41"/>
      <c r="F7" s="67"/>
      <c r="G7" s="68"/>
      <c r="H7" s="69"/>
      <c r="I7" s="44"/>
      <c r="J7" s="14"/>
      <c r="K7" s="48"/>
      <c r="L7" s="20"/>
      <c r="M7" s="55"/>
      <c r="N7" s="4"/>
      <c r="O7" s="4"/>
      <c r="P7" s="27"/>
      <c r="R7" s="25" t="str">
        <f t="shared" si="0"/>
        <v/>
      </c>
      <c r="S7" s="3" t="s">
        <v>19</v>
      </c>
      <c r="T7" s="3" t="s">
        <v>23</v>
      </c>
      <c r="U7" s="23" t="str">
        <f t="shared" si="1"/>
        <v/>
      </c>
      <c r="V7" s="22" t="str">
        <f t="shared" si="2"/>
        <v/>
      </c>
      <c r="W7" s="22" t="str">
        <f t="shared" si="3"/>
        <v/>
      </c>
      <c r="X7" s="22" t="str">
        <f t="shared" si="4"/>
        <v/>
      </c>
      <c r="Y7" s="22" t="str">
        <f t="shared" si="5"/>
        <v/>
      </c>
      <c r="Z7" s="22" t="str">
        <f t="shared" ref="Z7:Z17" si="7">IF(Y7&lt;0.3125,"区分が「対外運動等」の場合に従事時間が7時間30分以上ありません。","")</f>
        <v/>
      </c>
      <c r="AA7" s="3" t="str">
        <f t="shared" si="6"/>
        <v/>
      </c>
      <c r="AD7" s="3" t="s">
        <v>39</v>
      </c>
      <c r="AE7" s="31">
        <f>AE6+1</f>
        <v>44471</v>
      </c>
    </row>
    <row r="8" spans="2:34" s="3" customFormat="1" ht="60.75" customHeight="1" x14ac:dyDescent="0.15">
      <c r="B8" s="39"/>
      <c r="C8" s="35"/>
      <c r="D8" s="43"/>
      <c r="E8" s="41"/>
      <c r="F8" s="67"/>
      <c r="G8" s="68"/>
      <c r="H8" s="69"/>
      <c r="I8" s="44"/>
      <c r="J8" s="14"/>
      <c r="K8" s="48"/>
      <c r="L8" s="20"/>
      <c r="M8" s="55"/>
      <c r="N8" s="4"/>
      <c r="O8" s="4"/>
      <c r="P8" s="27"/>
      <c r="R8" s="25" t="str">
        <f t="shared" si="0"/>
        <v/>
      </c>
      <c r="S8" s="3" t="s">
        <v>19</v>
      </c>
      <c r="T8" s="3" t="s">
        <v>24</v>
      </c>
      <c r="U8" s="23" t="str">
        <f t="shared" si="1"/>
        <v/>
      </c>
      <c r="V8" s="22" t="str">
        <f t="shared" si="2"/>
        <v/>
      </c>
      <c r="W8" s="22" t="str">
        <f t="shared" si="3"/>
        <v/>
      </c>
      <c r="X8" s="22" t="str">
        <f t="shared" si="4"/>
        <v/>
      </c>
      <c r="Y8" s="22" t="str">
        <f t="shared" si="5"/>
        <v/>
      </c>
      <c r="Z8" s="22" t="str">
        <f t="shared" si="7"/>
        <v/>
      </c>
      <c r="AA8" s="3" t="str">
        <f t="shared" si="6"/>
        <v/>
      </c>
      <c r="AD8" s="3" t="s">
        <v>39</v>
      </c>
      <c r="AE8" s="31">
        <f t="shared" ref="AE8:AE36" si="8">AE7+1</f>
        <v>44472</v>
      </c>
    </row>
    <row r="9" spans="2:34" s="3" customFormat="1" ht="60.75" customHeight="1" x14ac:dyDescent="0.15">
      <c r="B9" s="39"/>
      <c r="C9" s="35" t="str">
        <f t="shared" ref="C9:C17" si="9">IF(ISBLANK(B9),"",B9)</f>
        <v/>
      </c>
      <c r="D9" s="43"/>
      <c r="E9" s="41"/>
      <c r="F9" s="67"/>
      <c r="G9" s="68"/>
      <c r="H9" s="69"/>
      <c r="I9" s="44"/>
      <c r="J9" s="14" t="s">
        <v>36</v>
      </c>
      <c r="K9" s="48"/>
      <c r="L9" s="20" t="str">
        <f t="shared" ref="L9:L17" si="10">IF(ISBLANK(I9),"",K9-I9)</f>
        <v/>
      </c>
      <c r="M9" s="55"/>
      <c r="N9" s="4"/>
      <c r="O9" s="4"/>
      <c r="P9" s="27"/>
      <c r="R9" s="25" t="str">
        <f t="shared" si="0"/>
        <v/>
      </c>
      <c r="S9" s="3" t="s">
        <v>19</v>
      </c>
      <c r="T9" s="3" t="s">
        <v>25</v>
      </c>
      <c r="U9" s="23" t="str">
        <f t="shared" si="1"/>
        <v/>
      </c>
      <c r="V9" s="22" t="str">
        <f t="shared" si="2"/>
        <v/>
      </c>
      <c r="W9" s="22" t="str">
        <f t="shared" si="3"/>
        <v/>
      </c>
      <c r="X9" s="22" t="str">
        <f t="shared" si="4"/>
        <v/>
      </c>
      <c r="Y9" s="22" t="str">
        <f t="shared" si="5"/>
        <v/>
      </c>
      <c r="Z9" s="22" t="str">
        <f t="shared" si="7"/>
        <v/>
      </c>
      <c r="AA9" s="3" t="str">
        <f t="shared" si="6"/>
        <v/>
      </c>
      <c r="AD9" s="3" t="s">
        <v>39</v>
      </c>
      <c r="AE9" s="31">
        <f t="shared" si="8"/>
        <v>44473</v>
      </c>
    </row>
    <row r="10" spans="2:34" s="3" customFormat="1" ht="60.75" customHeight="1" x14ac:dyDescent="0.15">
      <c r="B10" s="39"/>
      <c r="C10" s="35" t="str">
        <f t="shared" si="9"/>
        <v/>
      </c>
      <c r="D10" s="43"/>
      <c r="E10" s="41"/>
      <c r="F10" s="67"/>
      <c r="G10" s="68"/>
      <c r="H10" s="69"/>
      <c r="I10" s="44"/>
      <c r="J10" s="14" t="s">
        <v>36</v>
      </c>
      <c r="K10" s="48"/>
      <c r="L10" s="20" t="str">
        <f t="shared" si="10"/>
        <v/>
      </c>
      <c r="M10" s="55"/>
      <c r="N10" s="4"/>
      <c r="O10" s="4"/>
      <c r="P10" s="27"/>
      <c r="R10" s="25" t="str">
        <f t="shared" si="0"/>
        <v/>
      </c>
      <c r="S10" s="3" t="s">
        <v>19</v>
      </c>
      <c r="T10" s="3" t="s">
        <v>26</v>
      </c>
      <c r="U10" s="23" t="str">
        <f t="shared" si="1"/>
        <v/>
      </c>
      <c r="V10" s="22" t="str">
        <f t="shared" si="2"/>
        <v/>
      </c>
      <c r="W10" s="22" t="str">
        <f t="shared" si="3"/>
        <v/>
      </c>
      <c r="X10" s="22" t="str">
        <f t="shared" si="4"/>
        <v/>
      </c>
      <c r="Y10" s="22" t="str">
        <f t="shared" si="5"/>
        <v/>
      </c>
      <c r="Z10" s="22" t="str">
        <f t="shared" si="7"/>
        <v/>
      </c>
      <c r="AA10" s="3" t="str">
        <f t="shared" si="6"/>
        <v/>
      </c>
      <c r="AD10" s="3" t="s">
        <v>39</v>
      </c>
      <c r="AE10" s="31">
        <f t="shared" si="8"/>
        <v>44474</v>
      </c>
    </row>
    <row r="11" spans="2:34" s="3" customFormat="1" ht="60.75" customHeight="1" x14ac:dyDescent="0.15">
      <c r="B11" s="39"/>
      <c r="C11" s="35" t="str">
        <f t="shared" si="9"/>
        <v/>
      </c>
      <c r="D11" s="43"/>
      <c r="E11" s="41"/>
      <c r="F11" s="67"/>
      <c r="G11" s="68"/>
      <c r="H11" s="69"/>
      <c r="I11" s="44"/>
      <c r="J11" s="14" t="s">
        <v>36</v>
      </c>
      <c r="K11" s="48"/>
      <c r="L11" s="20" t="str">
        <f t="shared" si="10"/>
        <v/>
      </c>
      <c r="M11" s="55"/>
      <c r="N11" s="4"/>
      <c r="O11" s="4"/>
      <c r="P11" s="27"/>
      <c r="R11" s="25" t="str">
        <f t="shared" si="0"/>
        <v/>
      </c>
      <c r="S11" s="3" t="s">
        <v>19</v>
      </c>
      <c r="T11" s="3" t="s">
        <v>27</v>
      </c>
      <c r="U11" s="23" t="str">
        <f t="shared" si="1"/>
        <v/>
      </c>
      <c r="V11" s="22" t="str">
        <f t="shared" si="2"/>
        <v/>
      </c>
      <c r="W11" s="22" t="str">
        <f t="shared" si="3"/>
        <v/>
      </c>
      <c r="X11" s="22" t="str">
        <f t="shared" si="4"/>
        <v/>
      </c>
      <c r="Y11" s="22" t="str">
        <f t="shared" si="5"/>
        <v/>
      </c>
      <c r="Z11" s="22" t="str">
        <f t="shared" si="7"/>
        <v/>
      </c>
      <c r="AA11" s="3" t="str">
        <f t="shared" si="6"/>
        <v/>
      </c>
      <c r="AD11" s="3" t="s">
        <v>39</v>
      </c>
      <c r="AE11" s="31">
        <f t="shared" si="8"/>
        <v>44475</v>
      </c>
    </row>
    <row r="12" spans="2:34" s="3" customFormat="1" ht="60.75" customHeight="1" x14ac:dyDescent="0.15">
      <c r="B12" s="39"/>
      <c r="C12" s="35" t="str">
        <f t="shared" si="9"/>
        <v/>
      </c>
      <c r="D12" s="43"/>
      <c r="E12" s="41"/>
      <c r="F12" s="67"/>
      <c r="G12" s="68"/>
      <c r="H12" s="69"/>
      <c r="I12" s="44"/>
      <c r="J12" s="14" t="s">
        <v>36</v>
      </c>
      <c r="K12" s="48"/>
      <c r="L12" s="20" t="str">
        <f t="shared" si="10"/>
        <v/>
      </c>
      <c r="M12" s="55"/>
      <c r="N12" s="4"/>
      <c r="O12" s="4"/>
      <c r="P12" s="27"/>
      <c r="R12" s="25" t="str">
        <f t="shared" si="0"/>
        <v/>
      </c>
      <c r="S12" s="3" t="s">
        <v>19</v>
      </c>
      <c r="T12" s="3" t="s">
        <v>28</v>
      </c>
      <c r="U12" s="23" t="str">
        <f t="shared" si="1"/>
        <v/>
      </c>
      <c r="V12" s="22" t="str">
        <f t="shared" si="2"/>
        <v/>
      </c>
      <c r="W12" s="22" t="str">
        <f t="shared" si="3"/>
        <v/>
      </c>
      <c r="X12" s="22" t="str">
        <f t="shared" si="4"/>
        <v/>
      </c>
      <c r="Y12" s="22" t="str">
        <f t="shared" si="5"/>
        <v/>
      </c>
      <c r="Z12" s="22" t="str">
        <f t="shared" si="7"/>
        <v/>
      </c>
      <c r="AA12" s="3" t="str">
        <f t="shared" si="6"/>
        <v/>
      </c>
      <c r="AD12" s="3" t="s">
        <v>39</v>
      </c>
      <c r="AE12" s="31">
        <f t="shared" si="8"/>
        <v>44476</v>
      </c>
    </row>
    <row r="13" spans="2:34" s="3" customFormat="1" ht="60.75" customHeight="1" x14ac:dyDescent="0.15">
      <c r="B13" s="39"/>
      <c r="C13" s="35" t="str">
        <f t="shared" si="9"/>
        <v/>
      </c>
      <c r="D13" s="43"/>
      <c r="E13" s="41"/>
      <c r="F13" s="67"/>
      <c r="G13" s="68"/>
      <c r="H13" s="69"/>
      <c r="I13" s="44"/>
      <c r="J13" s="14" t="s">
        <v>36</v>
      </c>
      <c r="K13" s="48"/>
      <c r="L13" s="20" t="str">
        <f t="shared" si="10"/>
        <v/>
      </c>
      <c r="M13" s="55"/>
      <c r="N13" s="4"/>
      <c r="O13" s="4"/>
      <c r="P13" s="27"/>
      <c r="R13" s="25" t="str">
        <f t="shared" si="0"/>
        <v/>
      </c>
      <c r="S13" s="3" t="s">
        <v>19</v>
      </c>
      <c r="T13" s="3" t="s">
        <v>56</v>
      </c>
      <c r="U13" s="23" t="str">
        <f t="shared" si="1"/>
        <v/>
      </c>
      <c r="V13" s="22" t="str">
        <f t="shared" si="2"/>
        <v/>
      </c>
      <c r="W13" s="22" t="str">
        <f t="shared" si="3"/>
        <v/>
      </c>
      <c r="X13" s="22" t="str">
        <f t="shared" si="4"/>
        <v/>
      </c>
      <c r="Y13" s="22" t="str">
        <f t="shared" si="5"/>
        <v/>
      </c>
      <c r="Z13" s="22" t="str">
        <f t="shared" si="7"/>
        <v/>
      </c>
      <c r="AA13" s="3" t="str">
        <f t="shared" si="6"/>
        <v/>
      </c>
      <c r="AD13" s="3" t="s">
        <v>39</v>
      </c>
      <c r="AE13" s="31">
        <f t="shared" si="8"/>
        <v>44477</v>
      </c>
    </row>
    <row r="14" spans="2:34" s="3" customFormat="1" ht="60.75" customHeight="1" x14ac:dyDescent="0.15">
      <c r="B14" s="39"/>
      <c r="C14" s="35" t="str">
        <f t="shared" si="9"/>
        <v/>
      </c>
      <c r="D14" s="43"/>
      <c r="E14" s="41"/>
      <c r="F14" s="67"/>
      <c r="G14" s="68"/>
      <c r="H14" s="69"/>
      <c r="I14" s="44"/>
      <c r="J14" s="14" t="s">
        <v>36</v>
      </c>
      <c r="K14" s="48"/>
      <c r="L14" s="20" t="str">
        <f t="shared" si="10"/>
        <v/>
      </c>
      <c r="M14" s="55"/>
      <c r="N14" s="4"/>
      <c r="O14" s="4"/>
      <c r="P14" s="27"/>
      <c r="R14" s="25" t="str">
        <f t="shared" si="0"/>
        <v/>
      </c>
      <c r="S14" s="3" t="s">
        <v>20</v>
      </c>
      <c r="T14" s="3" t="s">
        <v>29</v>
      </c>
      <c r="U14" s="23" t="str">
        <f t="shared" si="1"/>
        <v/>
      </c>
      <c r="V14" s="22" t="str">
        <f t="shared" si="2"/>
        <v/>
      </c>
      <c r="W14" s="22" t="str">
        <f t="shared" si="3"/>
        <v/>
      </c>
      <c r="X14" s="22" t="str">
        <f t="shared" si="4"/>
        <v/>
      </c>
      <c r="Y14" s="22" t="str">
        <f t="shared" si="5"/>
        <v/>
      </c>
      <c r="Z14" s="22" t="str">
        <f t="shared" si="7"/>
        <v/>
      </c>
      <c r="AA14" s="3" t="str">
        <f t="shared" si="6"/>
        <v/>
      </c>
      <c r="AD14" s="3" t="s">
        <v>40</v>
      </c>
      <c r="AE14" s="31">
        <f t="shared" si="8"/>
        <v>44478</v>
      </c>
    </row>
    <row r="15" spans="2:34" s="3" customFormat="1" ht="60.75" customHeight="1" x14ac:dyDescent="0.15">
      <c r="B15" s="39"/>
      <c r="C15" s="35" t="str">
        <f t="shared" si="9"/>
        <v/>
      </c>
      <c r="D15" s="43"/>
      <c r="E15" s="41"/>
      <c r="F15" s="67"/>
      <c r="G15" s="68"/>
      <c r="H15" s="69"/>
      <c r="I15" s="44"/>
      <c r="J15" s="14" t="s">
        <v>36</v>
      </c>
      <c r="K15" s="48"/>
      <c r="L15" s="20" t="str">
        <f t="shared" si="10"/>
        <v/>
      </c>
      <c r="M15" s="55"/>
      <c r="N15" s="4"/>
      <c r="O15" s="4"/>
      <c r="P15" s="27"/>
      <c r="R15" s="25" t="str">
        <f t="shared" si="0"/>
        <v/>
      </c>
      <c r="T15" s="3" t="s">
        <v>30</v>
      </c>
      <c r="U15" s="23" t="str">
        <f t="shared" si="1"/>
        <v/>
      </c>
      <c r="V15" s="22" t="str">
        <f t="shared" si="2"/>
        <v/>
      </c>
      <c r="W15" s="22" t="str">
        <f t="shared" si="3"/>
        <v/>
      </c>
      <c r="X15" s="22" t="str">
        <f t="shared" si="4"/>
        <v/>
      </c>
      <c r="Y15" s="22" t="str">
        <f t="shared" si="5"/>
        <v/>
      </c>
      <c r="Z15" s="22" t="str">
        <f t="shared" si="7"/>
        <v/>
      </c>
      <c r="AA15" s="3" t="str">
        <f t="shared" si="6"/>
        <v/>
      </c>
      <c r="AD15" s="3" t="s">
        <v>41</v>
      </c>
      <c r="AE15" s="31">
        <f t="shared" si="8"/>
        <v>44479</v>
      </c>
    </row>
    <row r="16" spans="2:34" s="3" customFormat="1" ht="60.75" customHeight="1" x14ac:dyDescent="0.15">
      <c r="B16" s="39"/>
      <c r="C16" s="35" t="str">
        <f t="shared" si="9"/>
        <v/>
      </c>
      <c r="D16" s="43"/>
      <c r="E16" s="41"/>
      <c r="F16" s="67"/>
      <c r="G16" s="68"/>
      <c r="H16" s="69"/>
      <c r="I16" s="44"/>
      <c r="J16" s="14" t="s">
        <v>36</v>
      </c>
      <c r="K16" s="48"/>
      <c r="L16" s="20" t="str">
        <f t="shared" si="10"/>
        <v/>
      </c>
      <c r="M16" s="55"/>
      <c r="N16" s="4"/>
      <c r="O16" s="4"/>
      <c r="P16" s="27"/>
      <c r="R16" s="25" t="str">
        <f t="shared" si="0"/>
        <v/>
      </c>
      <c r="U16" s="23" t="str">
        <f t="shared" si="1"/>
        <v/>
      </c>
      <c r="V16" s="22" t="str">
        <f t="shared" si="2"/>
        <v/>
      </c>
      <c r="W16" s="22" t="str">
        <f t="shared" si="3"/>
        <v/>
      </c>
      <c r="X16" s="22" t="str">
        <f t="shared" si="4"/>
        <v/>
      </c>
      <c r="Y16" s="22" t="str">
        <f t="shared" si="5"/>
        <v/>
      </c>
      <c r="Z16" s="22" t="str">
        <f t="shared" si="7"/>
        <v/>
      </c>
      <c r="AA16" s="3" t="str">
        <f t="shared" si="6"/>
        <v/>
      </c>
      <c r="AD16" s="3" t="s">
        <v>42</v>
      </c>
      <c r="AE16" s="31">
        <f t="shared" si="8"/>
        <v>44480</v>
      </c>
    </row>
    <row r="17" spans="2:31" s="3" customFormat="1" ht="60.75" customHeight="1" thickBot="1" x14ac:dyDescent="0.2">
      <c r="B17" s="40"/>
      <c r="C17" s="36" t="str">
        <f t="shared" si="9"/>
        <v/>
      </c>
      <c r="D17" s="45"/>
      <c r="E17" s="45"/>
      <c r="F17" s="70"/>
      <c r="G17" s="71"/>
      <c r="H17" s="72"/>
      <c r="I17" s="46"/>
      <c r="J17" s="16" t="s">
        <v>36</v>
      </c>
      <c r="K17" s="49"/>
      <c r="L17" s="21" t="str">
        <f t="shared" si="10"/>
        <v/>
      </c>
      <c r="M17" s="56"/>
      <c r="N17" s="15"/>
      <c r="O17" s="15"/>
      <c r="P17" s="28"/>
      <c r="R17" s="25" t="str">
        <f t="shared" si="0"/>
        <v/>
      </c>
      <c r="U17" s="23" t="str">
        <f t="shared" si="1"/>
        <v/>
      </c>
      <c r="V17" s="22" t="str">
        <f t="shared" si="2"/>
        <v/>
      </c>
      <c r="W17" s="22" t="str">
        <f t="shared" si="3"/>
        <v/>
      </c>
      <c r="X17" s="22" t="str">
        <f t="shared" si="4"/>
        <v/>
      </c>
      <c r="Y17" s="22" t="str">
        <f t="shared" si="5"/>
        <v/>
      </c>
      <c r="Z17" s="22" t="str">
        <f t="shared" si="7"/>
        <v/>
      </c>
      <c r="AA17" s="3" t="str">
        <f t="shared" si="6"/>
        <v/>
      </c>
      <c r="AD17" s="3" t="s">
        <v>43</v>
      </c>
      <c r="AE17" s="31">
        <f t="shared" si="8"/>
        <v>44481</v>
      </c>
    </row>
    <row r="18" spans="2:31" s="3" customFormat="1" ht="8.25" customHeight="1" x14ac:dyDescent="0.15">
      <c r="B18" s="1"/>
      <c r="C18" s="1"/>
      <c r="D18" s="1"/>
      <c r="E18" s="1"/>
      <c r="F18" s="1"/>
      <c r="G18" s="1"/>
      <c r="H18" s="1"/>
      <c r="I18" s="1"/>
      <c r="J18" s="2"/>
      <c r="K18" s="2"/>
      <c r="L18" s="1"/>
      <c r="M18" s="1"/>
      <c r="N18" s="1"/>
      <c r="O18" s="1"/>
      <c r="P18" s="1"/>
      <c r="AD18" s="3" t="s">
        <v>2</v>
      </c>
      <c r="AE18" s="31">
        <f t="shared" si="8"/>
        <v>44482</v>
      </c>
    </row>
    <row r="19" spans="2:31" s="3" customFormat="1" x14ac:dyDescent="0.15">
      <c r="AE19" s="31">
        <f t="shared" si="8"/>
        <v>44483</v>
      </c>
    </row>
    <row r="20" spans="2:31" s="3" customFormat="1" x14ac:dyDescent="0.15">
      <c r="AE20" s="31">
        <f t="shared" si="8"/>
        <v>44484</v>
      </c>
    </row>
    <row r="21" spans="2:31" s="3" customFormat="1" x14ac:dyDescent="0.15">
      <c r="AE21" s="31">
        <f t="shared" si="8"/>
        <v>44485</v>
      </c>
    </row>
    <row r="22" spans="2:31" s="3" customFormat="1" x14ac:dyDescent="0.15">
      <c r="AE22" s="31">
        <f t="shared" si="8"/>
        <v>44486</v>
      </c>
    </row>
    <row r="23" spans="2:31" x14ac:dyDescent="0.15">
      <c r="AE23" s="31">
        <f t="shared" si="8"/>
        <v>44487</v>
      </c>
    </row>
    <row r="24" spans="2:31" x14ac:dyDescent="0.15">
      <c r="AE24" s="31">
        <f t="shared" si="8"/>
        <v>44488</v>
      </c>
    </row>
    <row r="25" spans="2:31" x14ac:dyDescent="0.15">
      <c r="AE25" s="31">
        <f t="shared" si="8"/>
        <v>44489</v>
      </c>
    </row>
    <row r="26" spans="2:31" x14ac:dyDescent="0.15">
      <c r="AE26" s="31">
        <f t="shared" si="8"/>
        <v>44490</v>
      </c>
    </row>
    <row r="27" spans="2:31" x14ac:dyDescent="0.15">
      <c r="AE27" s="31">
        <f t="shared" si="8"/>
        <v>44491</v>
      </c>
    </row>
    <row r="28" spans="2:31" x14ac:dyDescent="0.15">
      <c r="AE28" s="31">
        <f t="shared" si="8"/>
        <v>44492</v>
      </c>
    </row>
    <row r="29" spans="2:31" x14ac:dyDescent="0.15">
      <c r="AE29" s="31">
        <f t="shared" si="8"/>
        <v>44493</v>
      </c>
    </row>
    <row r="30" spans="2:31" x14ac:dyDescent="0.15">
      <c r="AE30" s="31">
        <f t="shared" si="8"/>
        <v>44494</v>
      </c>
    </row>
    <row r="31" spans="2:31" x14ac:dyDescent="0.15">
      <c r="AE31" s="31">
        <f t="shared" si="8"/>
        <v>44495</v>
      </c>
    </row>
    <row r="32" spans="2:31" x14ac:dyDescent="0.15">
      <c r="AE32" s="31">
        <f t="shared" si="8"/>
        <v>44496</v>
      </c>
    </row>
    <row r="33" spans="31:31" x14ac:dyDescent="0.15">
      <c r="AE33" s="31">
        <f t="shared" si="8"/>
        <v>44497</v>
      </c>
    </row>
    <row r="34" spans="31:31" x14ac:dyDescent="0.15">
      <c r="AE34" s="31">
        <f t="shared" si="8"/>
        <v>44498</v>
      </c>
    </row>
    <row r="35" spans="31:31" x14ac:dyDescent="0.15">
      <c r="AE35" s="31">
        <f t="shared" si="8"/>
        <v>44499</v>
      </c>
    </row>
    <row r="36" spans="31:31" x14ac:dyDescent="0.15">
      <c r="AE36" s="31">
        <f t="shared" si="8"/>
        <v>44500</v>
      </c>
    </row>
    <row r="37" spans="31:31" x14ac:dyDescent="0.15">
      <c r="AE37" s="31"/>
    </row>
    <row r="38" spans="31:31" x14ac:dyDescent="0.15">
      <c r="AE38" s="31"/>
    </row>
    <row r="39" spans="31:31" x14ac:dyDescent="0.15">
      <c r="AE39" s="31"/>
    </row>
    <row r="40" spans="31:31" x14ac:dyDescent="0.15">
      <c r="AE40" s="31"/>
    </row>
    <row r="41" spans="31:31" x14ac:dyDescent="0.15">
      <c r="AE41" s="31"/>
    </row>
    <row r="42" spans="31:31" x14ac:dyDescent="0.15">
      <c r="AE42" s="30"/>
    </row>
  </sheetData>
  <sheetProtection sheet="1" objects="1" scenarios="1" formatCells="0"/>
  <mergeCells count="17">
    <mergeCell ref="F12:H12"/>
    <mergeCell ref="B1:P1"/>
    <mergeCell ref="D3:E3"/>
    <mergeCell ref="N3:P3"/>
    <mergeCell ref="F5:H5"/>
    <mergeCell ref="I5:L5"/>
    <mergeCell ref="F6:H6"/>
    <mergeCell ref="F7:H7"/>
    <mergeCell ref="F8:H8"/>
    <mergeCell ref="F9:H9"/>
    <mergeCell ref="F10:H10"/>
    <mergeCell ref="F11:H11"/>
    <mergeCell ref="F13:H13"/>
    <mergeCell ref="F14:H14"/>
    <mergeCell ref="F15:H15"/>
    <mergeCell ref="F16:H16"/>
    <mergeCell ref="F17:H17"/>
  </mergeCells>
  <phoneticPr fontId="1"/>
  <conditionalFormatting sqref="P6">
    <cfRule type="expression" dxfId="95" priority="16" stopIfTrue="1">
      <formula>$AA$6="○"</formula>
    </cfRule>
  </conditionalFormatting>
  <conditionalFormatting sqref="O6">
    <cfRule type="expression" dxfId="94" priority="15" stopIfTrue="1">
      <formula>$AA$6="○"</formula>
    </cfRule>
  </conditionalFormatting>
  <conditionalFormatting sqref="B6:D6 F6:N6">
    <cfRule type="expression" dxfId="93" priority="14" stopIfTrue="1">
      <formula>$AA$6="○"</formula>
    </cfRule>
  </conditionalFormatting>
  <conditionalFormatting sqref="B13:D13 F13:P13">
    <cfRule type="expression" dxfId="92" priority="13" stopIfTrue="1">
      <formula>$AA$13="○"</formula>
    </cfRule>
  </conditionalFormatting>
  <conditionalFormatting sqref="B14:D14 F14:P14">
    <cfRule type="expression" dxfId="91" priority="12" stopIfTrue="1">
      <formula>$AA$14="○"</formula>
    </cfRule>
  </conditionalFormatting>
  <conditionalFormatting sqref="B15:D15 F15:P15">
    <cfRule type="expression" dxfId="90" priority="11" stopIfTrue="1">
      <formula>$AA$15="○"</formula>
    </cfRule>
  </conditionalFormatting>
  <conditionalFormatting sqref="B16:D16 F16:P16">
    <cfRule type="expression" dxfId="89" priority="10" stopIfTrue="1">
      <formula>$AA$16="○"</formula>
    </cfRule>
  </conditionalFormatting>
  <conditionalFormatting sqref="B17:D17 F17:P17">
    <cfRule type="expression" dxfId="88" priority="9" stopIfTrue="1">
      <formula>$AA$17="○"</formula>
    </cfRule>
  </conditionalFormatting>
  <conditionalFormatting sqref="B12:D12 F12:P12">
    <cfRule type="expression" dxfId="87" priority="8" stopIfTrue="1">
      <formula>$AA$13="○"</formula>
    </cfRule>
  </conditionalFormatting>
  <conditionalFormatting sqref="B11:D11 F11:P11">
    <cfRule type="expression" dxfId="86" priority="7" stopIfTrue="1">
      <formula>$AA$13="○"</formula>
    </cfRule>
  </conditionalFormatting>
  <conditionalFormatting sqref="B10:D10 F10:P10">
    <cfRule type="expression" dxfId="85" priority="6" stopIfTrue="1">
      <formula>$AA$13="○"</formula>
    </cfRule>
  </conditionalFormatting>
  <conditionalFormatting sqref="B9:D9 F9:P9">
    <cfRule type="expression" dxfId="84" priority="5" stopIfTrue="1">
      <formula>$AA$13="○"</formula>
    </cfRule>
  </conditionalFormatting>
  <conditionalFormatting sqref="B8:D8 F8:P8">
    <cfRule type="expression" dxfId="83" priority="4" stopIfTrue="1">
      <formula>$AA$13="○"</formula>
    </cfRule>
  </conditionalFormatting>
  <conditionalFormatting sqref="B7:D7 F7:P7">
    <cfRule type="expression" dxfId="82" priority="3" stopIfTrue="1">
      <formula>$AA$13="○"</formula>
    </cfRule>
  </conditionalFormatting>
  <conditionalFormatting sqref="E6">
    <cfRule type="expression" dxfId="81" priority="2" stopIfTrue="1">
      <formula>$AA$6="○"</formula>
    </cfRule>
  </conditionalFormatting>
  <conditionalFormatting sqref="E7:E17">
    <cfRule type="expression" dxfId="80" priority="1" stopIfTrue="1">
      <formula>$AA$6="○"</formula>
    </cfRule>
  </conditionalFormatting>
  <dataValidations count="5">
    <dataValidation type="list" allowBlank="1" showInputMessage="1" sqref="D6:D17" xr:uid="{00000000-0002-0000-0700-000000000000}">
      <formula1>$S$6:$S$14</formula1>
    </dataValidation>
    <dataValidation imeMode="off" allowBlank="1" showInputMessage="1" showErrorMessage="1" sqref="G3" xr:uid="{00000000-0002-0000-0700-000001000000}"/>
    <dataValidation type="list" imeMode="off" allowBlank="1" showInputMessage="1" showErrorMessage="1" sqref="B6:B17" xr:uid="{00000000-0002-0000-0700-000002000000}">
      <formula1>$AE$6:$AE$36</formula1>
    </dataValidation>
    <dataValidation imeMode="on" allowBlank="1" showInputMessage="1" showErrorMessage="1" sqref="F6:H17 M6:M17" xr:uid="{00000000-0002-0000-0700-000003000000}"/>
    <dataValidation type="list" allowBlank="1" showInputMessage="1" showErrorMessage="1" sqref="E6:E17" xr:uid="{00000000-0002-0000-0700-000004000000}">
      <formula1>$T$6:$T$15</formula1>
    </dataValidation>
  </dataValidations>
  <pageMargins left="0.59055118110236227" right="0.59055118110236227" top="0.78740157480314965" bottom="0.39370078740157483" header="0.51181102362204722" footer="0.51181102362204722"/>
  <pageSetup paperSize="9" scale="91" orientation="landscape" blackAndWhite="1" r:id="rId1"/>
  <headerFooter alignWithMargins="0">
    <oddHeader>&amp;R様式３</oddHeader>
    <oddFooter>&amp;L&amp;G</oddFooter>
  </headerFooter>
  <rowBreaks count="1" manualBreakCount="1">
    <brk id="11" max="16" man="1"/>
  </rowBreaks>
  <ignoredErrors>
    <ignoredError sqref="N3" unlockedFormula="1"/>
  </ignoredErrors>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H42"/>
  <sheetViews>
    <sheetView view="pageBreakPreview" zoomScale="90" zoomScaleNormal="100" zoomScaleSheetLayoutView="90" workbookViewId="0">
      <selection activeCell="T2" sqref="T2"/>
    </sheetView>
  </sheetViews>
  <sheetFormatPr defaultRowHeight="13.5" x14ac:dyDescent="0.15"/>
  <cols>
    <col min="1" max="1" width="1" customWidth="1"/>
    <col min="2" max="3" width="5.25" style="17" customWidth="1"/>
    <col min="4" max="4" width="11.875" style="17" customWidth="1"/>
    <col min="5" max="5" width="15.875" style="17" customWidth="1"/>
    <col min="6" max="6" width="6.875" style="17" customWidth="1"/>
    <col min="7" max="7" width="13.875" style="17" customWidth="1"/>
    <col min="8" max="8" width="12" style="17" customWidth="1"/>
    <col min="9" max="9" width="7.375" style="17" customWidth="1"/>
    <col min="10" max="10" width="3.375" style="18" customWidth="1"/>
    <col min="11" max="11" width="6.25" style="18" customWidth="1"/>
    <col min="12" max="12" width="8.75" style="17" customWidth="1"/>
    <col min="13" max="13" width="16.25" style="17" customWidth="1"/>
    <col min="14" max="15" width="9.125" style="17" customWidth="1"/>
    <col min="16" max="16" width="15.5" style="17" customWidth="1"/>
    <col min="17" max="17" width="1.625" customWidth="1"/>
    <col min="18" max="18" width="80.875" bestFit="1" customWidth="1"/>
    <col min="20" max="20" width="13.25" bestFit="1" customWidth="1"/>
    <col min="21" max="26" width="12.5" customWidth="1"/>
    <col min="31" max="31" width="12.5" bestFit="1" customWidth="1"/>
  </cols>
  <sheetData>
    <row r="1" spans="2:34" s="3" customFormat="1" ht="17.25" x14ac:dyDescent="0.15">
      <c r="B1" s="63" t="str">
        <f>"令和"&amp;T2&amp;"年"&amp;U2&amp;"月分教員特殊業務整理簿"</f>
        <v>令和3年11月分教員特殊業務整理簿</v>
      </c>
      <c r="C1" s="63"/>
      <c r="D1" s="63"/>
      <c r="E1" s="63"/>
      <c r="F1" s="63"/>
      <c r="G1" s="63"/>
      <c r="H1" s="63"/>
      <c r="I1" s="63"/>
      <c r="J1" s="63"/>
      <c r="K1" s="63"/>
      <c r="L1" s="63"/>
      <c r="M1" s="63"/>
      <c r="N1" s="63"/>
      <c r="O1" s="63"/>
      <c r="P1" s="63"/>
    </row>
    <row r="2" spans="2:34" s="3" customFormat="1" ht="21" customHeight="1" x14ac:dyDescent="0.15">
      <c r="B2" s="1"/>
      <c r="C2" s="1"/>
      <c r="D2" s="1"/>
      <c r="E2" s="1"/>
      <c r="F2" s="1"/>
      <c r="G2" s="1"/>
      <c r="H2" s="1"/>
      <c r="I2" s="1"/>
      <c r="J2" s="2"/>
      <c r="K2" s="2"/>
      <c r="L2" s="1"/>
      <c r="M2" s="1"/>
      <c r="N2" s="1"/>
      <c r="O2" s="1"/>
      <c r="P2" s="1"/>
      <c r="R2" s="29">
        <f>AE6</f>
        <v>44501</v>
      </c>
      <c r="S2" s="3">
        <f>YEAR(R2)</f>
        <v>2021</v>
      </c>
      <c r="T2" s="3">
        <f>S2-2018</f>
        <v>3</v>
      </c>
      <c r="U2" s="3">
        <f>MONTH(R2)</f>
        <v>11</v>
      </c>
    </row>
    <row r="3" spans="2:34" s="3" customFormat="1" ht="27.75" customHeight="1" x14ac:dyDescent="0.15">
      <c r="B3" s="4" t="s">
        <v>0</v>
      </c>
      <c r="C3" s="5"/>
      <c r="D3" s="73">
        <f>基本事項入力シート!B4</f>
        <v>0</v>
      </c>
      <c r="E3" s="74"/>
      <c r="F3" s="6" t="s">
        <v>1</v>
      </c>
      <c r="G3" s="33">
        <f>基本事項入力シート!B5</f>
        <v>0</v>
      </c>
      <c r="H3" s="1"/>
      <c r="I3" s="1"/>
      <c r="J3" s="2"/>
      <c r="K3" s="2"/>
      <c r="L3" s="1"/>
      <c r="M3" s="7"/>
      <c r="N3" s="78">
        <f>基本事項入力シート!B6</f>
        <v>0</v>
      </c>
      <c r="O3" s="78"/>
      <c r="P3" s="78"/>
    </row>
    <row r="4" spans="2:34" s="3" customFormat="1" ht="9.75" customHeight="1" thickBot="1" x14ac:dyDescent="0.2">
      <c r="B4" s="1"/>
      <c r="C4" s="1"/>
      <c r="D4" s="1"/>
      <c r="E4" s="1"/>
      <c r="F4" s="1"/>
      <c r="G4" s="1"/>
      <c r="H4" s="1"/>
      <c r="I4" s="1"/>
      <c r="J4" s="2"/>
      <c r="K4" s="2"/>
      <c r="L4" s="1"/>
      <c r="M4" s="1"/>
      <c r="N4" s="1"/>
      <c r="O4" s="1"/>
      <c r="P4" s="1"/>
    </row>
    <row r="5" spans="2:34" s="3" customFormat="1" ht="30" customHeight="1" thickBot="1" x14ac:dyDescent="0.2">
      <c r="B5" s="8" t="s">
        <v>2</v>
      </c>
      <c r="C5" s="9" t="s">
        <v>3</v>
      </c>
      <c r="D5" s="9" t="s">
        <v>4</v>
      </c>
      <c r="E5" s="9" t="s">
        <v>5</v>
      </c>
      <c r="F5" s="75" t="s">
        <v>6</v>
      </c>
      <c r="G5" s="76"/>
      <c r="H5" s="77"/>
      <c r="I5" s="75" t="s">
        <v>7</v>
      </c>
      <c r="J5" s="76"/>
      <c r="K5" s="76"/>
      <c r="L5" s="77"/>
      <c r="M5" s="9" t="s">
        <v>8</v>
      </c>
      <c r="N5" s="10" t="s">
        <v>9</v>
      </c>
      <c r="O5" s="10" t="s">
        <v>10</v>
      </c>
      <c r="P5" s="11" t="s">
        <v>11</v>
      </c>
      <c r="R5" s="3" t="s">
        <v>34</v>
      </c>
      <c r="S5" s="3" t="s">
        <v>17</v>
      </c>
      <c r="T5" s="3" t="s">
        <v>21</v>
      </c>
      <c r="U5" s="24" t="s">
        <v>32</v>
      </c>
      <c r="V5" s="24"/>
      <c r="W5" s="24" t="s">
        <v>31</v>
      </c>
      <c r="X5" s="24"/>
      <c r="Y5" s="22" t="s">
        <v>33</v>
      </c>
      <c r="Z5" s="22"/>
      <c r="AA5" s="3" t="s">
        <v>35</v>
      </c>
      <c r="AD5" s="3" t="s">
        <v>37</v>
      </c>
    </row>
    <row r="6" spans="2:34" s="3" customFormat="1" ht="60.75" customHeight="1" x14ac:dyDescent="0.15">
      <c r="B6" s="38"/>
      <c r="C6" s="34" t="str">
        <f>IF(ISBLANK(B6),"",B6)</f>
        <v/>
      </c>
      <c r="D6" s="41"/>
      <c r="E6" s="41"/>
      <c r="F6" s="82"/>
      <c r="G6" s="83"/>
      <c r="H6" s="84"/>
      <c r="I6" s="42"/>
      <c r="J6" s="12" t="s">
        <v>12</v>
      </c>
      <c r="K6" s="47"/>
      <c r="L6" s="19" t="str">
        <f t="shared" ref="L6:L17" si="0">IF(ISBLANK(I6),"",K6-I6)</f>
        <v/>
      </c>
      <c r="M6" s="54"/>
      <c r="N6" s="13"/>
      <c r="O6" s="13"/>
      <c r="P6" s="26"/>
      <c r="R6" s="25" t="str">
        <f t="shared" ref="R6:R17" si="1">V6&amp;X6&amp;Z6</f>
        <v/>
      </c>
      <c r="S6" s="3" t="s">
        <v>18</v>
      </c>
      <c r="T6" s="3" t="s">
        <v>22</v>
      </c>
      <c r="U6" s="23" t="str">
        <f t="shared" ref="U6:U17" si="2">IF(E6="部活動２",L6,"")</f>
        <v/>
      </c>
      <c r="V6" s="22" t="str">
        <f t="shared" ref="V6:V17" si="3">IF(E6="部活動２",IF(AND(U6&gt;=0.0827,U6&lt;=0.166),"","区分が「部活動２」の場合に従事時間が2時間未満または4時間以上になっています。"),"")</f>
        <v/>
      </c>
      <c r="W6" s="22" t="str">
        <f t="shared" ref="W6:W17" si="4">IF($E6="部活動４",$L6,"")</f>
        <v/>
      </c>
      <c r="X6" s="22" t="str">
        <f t="shared" ref="X6:X17" si="5">IF(W6&lt;0.1666,"区分が「部活動４」の場合に従事時間が4時間以上ありません。","")</f>
        <v/>
      </c>
      <c r="Y6" s="22" t="str">
        <f t="shared" ref="Y6:Y17" si="6">IF($E6="対外運動等",$L6,"")</f>
        <v/>
      </c>
      <c r="Z6" s="22" t="str">
        <f>IF(Y6&lt;0.3125,"区分が「対外運動等」の場合に従事時間が7時間30分以上ありません。","")</f>
        <v/>
      </c>
      <c r="AA6" s="3" t="str">
        <f t="shared" ref="AA6:AA17" si="7">IF(R6="","","○")</f>
        <v/>
      </c>
      <c r="AD6" s="3" t="s">
        <v>38</v>
      </c>
      <c r="AE6" s="31">
        <f>'10月'!AE36+1</f>
        <v>44501</v>
      </c>
      <c r="AG6" s="29"/>
      <c r="AH6" s="29"/>
    </row>
    <row r="7" spans="2:34" s="3" customFormat="1" ht="60.75" customHeight="1" x14ac:dyDescent="0.15">
      <c r="B7" s="39"/>
      <c r="C7" s="35" t="str">
        <f t="shared" ref="C7:C17" si="8">IF(ISBLANK(B7),"",B7)</f>
        <v/>
      </c>
      <c r="D7" s="43"/>
      <c r="E7" s="41"/>
      <c r="F7" s="67"/>
      <c r="G7" s="68"/>
      <c r="H7" s="69"/>
      <c r="I7" s="44"/>
      <c r="J7" s="14" t="s">
        <v>36</v>
      </c>
      <c r="K7" s="48"/>
      <c r="L7" s="20" t="str">
        <f t="shared" si="0"/>
        <v/>
      </c>
      <c r="M7" s="55"/>
      <c r="N7" s="4"/>
      <c r="O7" s="4"/>
      <c r="P7" s="27"/>
      <c r="R7" s="25" t="str">
        <f t="shared" si="1"/>
        <v/>
      </c>
      <c r="S7" s="3" t="s">
        <v>19</v>
      </c>
      <c r="T7" s="3" t="s">
        <v>23</v>
      </c>
      <c r="U7" s="23" t="str">
        <f t="shared" si="2"/>
        <v/>
      </c>
      <c r="V7" s="22" t="str">
        <f t="shared" si="3"/>
        <v/>
      </c>
      <c r="W7" s="22" t="str">
        <f t="shared" si="4"/>
        <v/>
      </c>
      <c r="X7" s="22" t="str">
        <f t="shared" si="5"/>
        <v/>
      </c>
      <c r="Y7" s="22" t="str">
        <f t="shared" si="6"/>
        <v/>
      </c>
      <c r="Z7" s="22" t="str">
        <f t="shared" ref="Z7:Z17" si="9">IF(Y7&lt;0.3125,"区分が「対外運動等」の場合に従事時間が7時間30分以上ありません。","")</f>
        <v/>
      </c>
      <c r="AA7" s="3" t="str">
        <f t="shared" si="7"/>
        <v/>
      </c>
      <c r="AD7" s="3" t="s">
        <v>39</v>
      </c>
      <c r="AE7" s="31">
        <f>AE6+1</f>
        <v>44502</v>
      </c>
    </row>
    <row r="8" spans="2:34" s="3" customFormat="1" ht="60.75" customHeight="1" x14ac:dyDescent="0.15">
      <c r="B8" s="39"/>
      <c r="C8" s="35" t="str">
        <f t="shared" si="8"/>
        <v/>
      </c>
      <c r="D8" s="43"/>
      <c r="E8" s="41"/>
      <c r="F8" s="67"/>
      <c r="G8" s="68"/>
      <c r="H8" s="69"/>
      <c r="I8" s="44"/>
      <c r="J8" s="14" t="s">
        <v>36</v>
      </c>
      <c r="K8" s="48"/>
      <c r="L8" s="20" t="str">
        <f t="shared" si="0"/>
        <v/>
      </c>
      <c r="M8" s="55"/>
      <c r="N8" s="4"/>
      <c r="O8" s="4"/>
      <c r="P8" s="27"/>
      <c r="R8" s="25" t="str">
        <f t="shared" si="1"/>
        <v/>
      </c>
      <c r="S8" s="3" t="s">
        <v>19</v>
      </c>
      <c r="T8" s="3" t="s">
        <v>24</v>
      </c>
      <c r="U8" s="23" t="str">
        <f t="shared" si="2"/>
        <v/>
      </c>
      <c r="V8" s="22" t="str">
        <f t="shared" si="3"/>
        <v/>
      </c>
      <c r="W8" s="22" t="str">
        <f t="shared" si="4"/>
        <v/>
      </c>
      <c r="X8" s="22" t="str">
        <f t="shared" si="5"/>
        <v/>
      </c>
      <c r="Y8" s="22" t="str">
        <f t="shared" si="6"/>
        <v/>
      </c>
      <c r="Z8" s="22" t="str">
        <f t="shared" si="9"/>
        <v/>
      </c>
      <c r="AA8" s="3" t="str">
        <f t="shared" si="7"/>
        <v/>
      </c>
      <c r="AD8" s="3" t="s">
        <v>39</v>
      </c>
      <c r="AE8" s="31">
        <f t="shared" ref="AE8:AE35" si="10">AE7+1</f>
        <v>44503</v>
      </c>
    </row>
    <row r="9" spans="2:34" s="3" customFormat="1" ht="60.75" customHeight="1" x14ac:dyDescent="0.15">
      <c r="B9" s="39"/>
      <c r="C9" s="35" t="str">
        <f t="shared" si="8"/>
        <v/>
      </c>
      <c r="D9" s="43"/>
      <c r="E9" s="41"/>
      <c r="F9" s="67"/>
      <c r="G9" s="68"/>
      <c r="H9" s="69"/>
      <c r="I9" s="44"/>
      <c r="J9" s="14" t="s">
        <v>36</v>
      </c>
      <c r="K9" s="48"/>
      <c r="L9" s="20" t="str">
        <f t="shared" si="0"/>
        <v/>
      </c>
      <c r="M9" s="55"/>
      <c r="N9" s="4"/>
      <c r="O9" s="4"/>
      <c r="P9" s="27"/>
      <c r="R9" s="25" t="str">
        <f t="shared" si="1"/>
        <v/>
      </c>
      <c r="S9" s="3" t="s">
        <v>19</v>
      </c>
      <c r="T9" s="3" t="s">
        <v>25</v>
      </c>
      <c r="U9" s="23" t="str">
        <f t="shared" si="2"/>
        <v/>
      </c>
      <c r="V9" s="22" t="str">
        <f t="shared" si="3"/>
        <v/>
      </c>
      <c r="W9" s="22" t="str">
        <f t="shared" si="4"/>
        <v/>
      </c>
      <c r="X9" s="22" t="str">
        <f t="shared" si="5"/>
        <v/>
      </c>
      <c r="Y9" s="22" t="str">
        <f t="shared" si="6"/>
        <v/>
      </c>
      <c r="Z9" s="22" t="str">
        <f t="shared" si="9"/>
        <v/>
      </c>
      <c r="AA9" s="3" t="str">
        <f t="shared" si="7"/>
        <v/>
      </c>
      <c r="AD9" s="3" t="s">
        <v>39</v>
      </c>
      <c r="AE9" s="31">
        <f t="shared" si="10"/>
        <v>44504</v>
      </c>
    </row>
    <row r="10" spans="2:34" s="3" customFormat="1" ht="60.75" customHeight="1" x14ac:dyDescent="0.15">
      <c r="B10" s="39"/>
      <c r="C10" s="35" t="str">
        <f t="shared" si="8"/>
        <v/>
      </c>
      <c r="D10" s="43"/>
      <c r="E10" s="41"/>
      <c r="F10" s="67"/>
      <c r="G10" s="68"/>
      <c r="H10" s="69"/>
      <c r="I10" s="44"/>
      <c r="J10" s="14" t="s">
        <v>36</v>
      </c>
      <c r="K10" s="48"/>
      <c r="L10" s="20" t="str">
        <f t="shared" si="0"/>
        <v/>
      </c>
      <c r="M10" s="55"/>
      <c r="N10" s="4"/>
      <c r="O10" s="4"/>
      <c r="P10" s="27"/>
      <c r="R10" s="25" t="str">
        <f t="shared" si="1"/>
        <v/>
      </c>
      <c r="S10" s="3" t="s">
        <v>19</v>
      </c>
      <c r="T10" s="3" t="s">
        <v>26</v>
      </c>
      <c r="U10" s="23" t="str">
        <f t="shared" si="2"/>
        <v/>
      </c>
      <c r="V10" s="22" t="str">
        <f t="shared" si="3"/>
        <v/>
      </c>
      <c r="W10" s="22" t="str">
        <f t="shared" si="4"/>
        <v/>
      </c>
      <c r="X10" s="22" t="str">
        <f t="shared" si="5"/>
        <v/>
      </c>
      <c r="Y10" s="22" t="str">
        <f t="shared" si="6"/>
        <v/>
      </c>
      <c r="Z10" s="22" t="str">
        <f t="shared" si="9"/>
        <v/>
      </c>
      <c r="AA10" s="3" t="str">
        <f t="shared" si="7"/>
        <v/>
      </c>
      <c r="AD10" s="3" t="s">
        <v>39</v>
      </c>
      <c r="AE10" s="31">
        <f t="shared" si="10"/>
        <v>44505</v>
      </c>
    </row>
    <row r="11" spans="2:34" s="3" customFormat="1" ht="60.75" customHeight="1" x14ac:dyDescent="0.15">
      <c r="B11" s="39"/>
      <c r="C11" s="35" t="str">
        <f t="shared" si="8"/>
        <v/>
      </c>
      <c r="D11" s="43"/>
      <c r="E11" s="41"/>
      <c r="F11" s="67"/>
      <c r="G11" s="68"/>
      <c r="H11" s="69"/>
      <c r="I11" s="44"/>
      <c r="J11" s="14" t="s">
        <v>36</v>
      </c>
      <c r="K11" s="48"/>
      <c r="L11" s="20" t="str">
        <f t="shared" si="0"/>
        <v/>
      </c>
      <c r="M11" s="55"/>
      <c r="N11" s="4"/>
      <c r="O11" s="4"/>
      <c r="P11" s="27"/>
      <c r="R11" s="25" t="str">
        <f t="shared" si="1"/>
        <v/>
      </c>
      <c r="S11" s="3" t="s">
        <v>19</v>
      </c>
      <c r="T11" s="3" t="s">
        <v>27</v>
      </c>
      <c r="U11" s="23" t="str">
        <f t="shared" si="2"/>
        <v/>
      </c>
      <c r="V11" s="22" t="str">
        <f t="shared" si="3"/>
        <v/>
      </c>
      <c r="W11" s="22" t="str">
        <f t="shared" si="4"/>
        <v/>
      </c>
      <c r="X11" s="22" t="str">
        <f t="shared" si="5"/>
        <v/>
      </c>
      <c r="Y11" s="22" t="str">
        <f t="shared" si="6"/>
        <v/>
      </c>
      <c r="Z11" s="22" t="str">
        <f t="shared" si="9"/>
        <v/>
      </c>
      <c r="AA11" s="3" t="str">
        <f t="shared" si="7"/>
        <v/>
      </c>
      <c r="AD11" s="3" t="s">
        <v>39</v>
      </c>
      <c r="AE11" s="31">
        <f t="shared" si="10"/>
        <v>44506</v>
      </c>
    </row>
    <row r="12" spans="2:34" s="3" customFormat="1" ht="60.75" customHeight="1" x14ac:dyDescent="0.15">
      <c r="B12" s="39"/>
      <c r="C12" s="35" t="str">
        <f t="shared" si="8"/>
        <v/>
      </c>
      <c r="D12" s="43"/>
      <c r="E12" s="41"/>
      <c r="F12" s="67"/>
      <c r="G12" s="68"/>
      <c r="H12" s="69"/>
      <c r="I12" s="44"/>
      <c r="J12" s="14" t="s">
        <v>36</v>
      </c>
      <c r="K12" s="48"/>
      <c r="L12" s="20" t="str">
        <f t="shared" si="0"/>
        <v/>
      </c>
      <c r="M12" s="55"/>
      <c r="N12" s="4"/>
      <c r="O12" s="4"/>
      <c r="P12" s="27"/>
      <c r="R12" s="25" t="str">
        <f t="shared" si="1"/>
        <v/>
      </c>
      <c r="S12" s="3" t="s">
        <v>19</v>
      </c>
      <c r="T12" s="3" t="s">
        <v>28</v>
      </c>
      <c r="U12" s="23" t="str">
        <f t="shared" si="2"/>
        <v/>
      </c>
      <c r="V12" s="22" t="str">
        <f t="shared" si="3"/>
        <v/>
      </c>
      <c r="W12" s="22" t="str">
        <f t="shared" si="4"/>
        <v/>
      </c>
      <c r="X12" s="22" t="str">
        <f t="shared" si="5"/>
        <v/>
      </c>
      <c r="Y12" s="22" t="str">
        <f t="shared" si="6"/>
        <v/>
      </c>
      <c r="Z12" s="22" t="str">
        <f t="shared" si="9"/>
        <v/>
      </c>
      <c r="AA12" s="3" t="str">
        <f t="shared" si="7"/>
        <v/>
      </c>
      <c r="AD12" s="3" t="s">
        <v>39</v>
      </c>
      <c r="AE12" s="31">
        <f t="shared" si="10"/>
        <v>44507</v>
      </c>
    </row>
    <row r="13" spans="2:34" s="3" customFormat="1" ht="60.75" customHeight="1" x14ac:dyDescent="0.15">
      <c r="B13" s="39"/>
      <c r="C13" s="35" t="str">
        <f t="shared" si="8"/>
        <v/>
      </c>
      <c r="D13" s="43"/>
      <c r="E13" s="41"/>
      <c r="F13" s="67"/>
      <c r="G13" s="68"/>
      <c r="H13" s="69"/>
      <c r="I13" s="44"/>
      <c r="J13" s="14" t="s">
        <v>36</v>
      </c>
      <c r="K13" s="48"/>
      <c r="L13" s="20" t="str">
        <f t="shared" si="0"/>
        <v/>
      </c>
      <c r="M13" s="55"/>
      <c r="N13" s="4"/>
      <c r="O13" s="4"/>
      <c r="P13" s="27"/>
      <c r="R13" s="25" t="str">
        <f t="shared" si="1"/>
        <v/>
      </c>
      <c r="S13" s="3" t="s">
        <v>19</v>
      </c>
      <c r="T13" s="3" t="s">
        <v>56</v>
      </c>
      <c r="U13" s="23" t="str">
        <f t="shared" si="2"/>
        <v/>
      </c>
      <c r="V13" s="22" t="str">
        <f t="shared" si="3"/>
        <v/>
      </c>
      <c r="W13" s="22" t="str">
        <f t="shared" si="4"/>
        <v/>
      </c>
      <c r="X13" s="22" t="str">
        <f t="shared" si="5"/>
        <v/>
      </c>
      <c r="Y13" s="22" t="str">
        <f t="shared" si="6"/>
        <v/>
      </c>
      <c r="Z13" s="22" t="str">
        <f t="shared" si="9"/>
        <v/>
      </c>
      <c r="AA13" s="3" t="str">
        <f t="shared" si="7"/>
        <v/>
      </c>
      <c r="AD13" s="3" t="s">
        <v>39</v>
      </c>
      <c r="AE13" s="31">
        <f t="shared" si="10"/>
        <v>44508</v>
      </c>
    </row>
    <row r="14" spans="2:34" s="3" customFormat="1" ht="60.75" customHeight="1" x14ac:dyDescent="0.15">
      <c r="B14" s="39"/>
      <c r="C14" s="35" t="str">
        <f t="shared" si="8"/>
        <v/>
      </c>
      <c r="D14" s="43"/>
      <c r="E14" s="41"/>
      <c r="F14" s="67"/>
      <c r="G14" s="68"/>
      <c r="H14" s="69"/>
      <c r="I14" s="44"/>
      <c r="J14" s="14" t="s">
        <v>36</v>
      </c>
      <c r="K14" s="48"/>
      <c r="L14" s="20" t="str">
        <f t="shared" si="0"/>
        <v/>
      </c>
      <c r="M14" s="55"/>
      <c r="N14" s="4"/>
      <c r="O14" s="4"/>
      <c r="P14" s="27"/>
      <c r="R14" s="25" t="str">
        <f t="shared" si="1"/>
        <v/>
      </c>
      <c r="S14" s="3" t="s">
        <v>20</v>
      </c>
      <c r="T14" s="3" t="s">
        <v>29</v>
      </c>
      <c r="U14" s="23" t="str">
        <f t="shared" si="2"/>
        <v/>
      </c>
      <c r="V14" s="22" t="str">
        <f t="shared" si="3"/>
        <v/>
      </c>
      <c r="W14" s="22" t="str">
        <f t="shared" si="4"/>
        <v/>
      </c>
      <c r="X14" s="22" t="str">
        <f t="shared" si="5"/>
        <v/>
      </c>
      <c r="Y14" s="22" t="str">
        <f t="shared" si="6"/>
        <v/>
      </c>
      <c r="Z14" s="22" t="str">
        <f t="shared" si="9"/>
        <v/>
      </c>
      <c r="AA14" s="3" t="str">
        <f t="shared" si="7"/>
        <v/>
      </c>
      <c r="AD14" s="3" t="s">
        <v>40</v>
      </c>
      <c r="AE14" s="31">
        <f t="shared" si="10"/>
        <v>44509</v>
      </c>
    </row>
    <row r="15" spans="2:34" s="3" customFormat="1" ht="60.75" customHeight="1" x14ac:dyDescent="0.15">
      <c r="B15" s="39"/>
      <c r="C15" s="35" t="str">
        <f t="shared" si="8"/>
        <v/>
      </c>
      <c r="D15" s="43"/>
      <c r="E15" s="41"/>
      <c r="F15" s="67"/>
      <c r="G15" s="68"/>
      <c r="H15" s="69"/>
      <c r="I15" s="44"/>
      <c r="J15" s="14" t="s">
        <v>36</v>
      </c>
      <c r="K15" s="48"/>
      <c r="L15" s="20" t="str">
        <f t="shared" si="0"/>
        <v/>
      </c>
      <c r="M15" s="55"/>
      <c r="N15" s="4"/>
      <c r="O15" s="4"/>
      <c r="P15" s="27"/>
      <c r="R15" s="25" t="str">
        <f t="shared" si="1"/>
        <v/>
      </c>
      <c r="T15" s="3" t="s">
        <v>30</v>
      </c>
      <c r="U15" s="23" t="str">
        <f t="shared" si="2"/>
        <v/>
      </c>
      <c r="V15" s="22" t="str">
        <f t="shared" si="3"/>
        <v/>
      </c>
      <c r="W15" s="22" t="str">
        <f t="shared" si="4"/>
        <v/>
      </c>
      <c r="X15" s="22" t="str">
        <f t="shared" si="5"/>
        <v/>
      </c>
      <c r="Y15" s="22" t="str">
        <f t="shared" si="6"/>
        <v/>
      </c>
      <c r="Z15" s="22" t="str">
        <f t="shared" si="9"/>
        <v/>
      </c>
      <c r="AA15" s="3" t="str">
        <f t="shared" si="7"/>
        <v/>
      </c>
      <c r="AD15" s="3" t="s">
        <v>41</v>
      </c>
      <c r="AE15" s="31">
        <f t="shared" si="10"/>
        <v>44510</v>
      </c>
    </row>
    <row r="16" spans="2:34" s="3" customFormat="1" ht="60.75" customHeight="1" x14ac:dyDescent="0.15">
      <c r="B16" s="39"/>
      <c r="C16" s="35" t="str">
        <f t="shared" si="8"/>
        <v/>
      </c>
      <c r="D16" s="43"/>
      <c r="E16" s="41"/>
      <c r="F16" s="67"/>
      <c r="G16" s="68"/>
      <c r="H16" s="69"/>
      <c r="I16" s="44"/>
      <c r="J16" s="14" t="s">
        <v>36</v>
      </c>
      <c r="K16" s="48"/>
      <c r="L16" s="20" t="str">
        <f t="shared" si="0"/>
        <v/>
      </c>
      <c r="M16" s="55"/>
      <c r="N16" s="4"/>
      <c r="O16" s="4"/>
      <c r="P16" s="27"/>
      <c r="R16" s="25" t="str">
        <f t="shared" si="1"/>
        <v/>
      </c>
      <c r="U16" s="23" t="str">
        <f t="shared" si="2"/>
        <v/>
      </c>
      <c r="V16" s="22" t="str">
        <f t="shared" si="3"/>
        <v/>
      </c>
      <c r="W16" s="22" t="str">
        <f t="shared" si="4"/>
        <v/>
      </c>
      <c r="X16" s="22" t="str">
        <f t="shared" si="5"/>
        <v/>
      </c>
      <c r="Y16" s="22" t="str">
        <f t="shared" si="6"/>
        <v/>
      </c>
      <c r="Z16" s="22" t="str">
        <f t="shared" si="9"/>
        <v/>
      </c>
      <c r="AA16" s="3" t="str">
        <f t="shared" si="7"/>
        <v/>
      </c>
      <c r="AD16" s="3" t="s">
        <v>42</v>
      </c>
      <c r="AE16" s="31">
        <f t="shared" si="10"/>
        <v>44511</v>
      </c>
    </row>
    <row r="17" spans="2:31" s="3" customFormat="1" ht="60.75" customHeight="1" thickBot="1" x14ac:dyDescent="0.2">
      <c r="B17" s="40"/>
      <c r="C17" s="36" t="str">
        <f t="shared" si="8"/>
        <v/>
      </c>
      <c r="D17" s="45"/>
      <c r="E17" s="45"/>
      <c r="F17" s="70"/>
      <c r="G17" s="71"/>
      <c r="H17" s="72"/>
      <c r="I17" s="46"/>
      <c r="J17" s="16" t="s">
        <v>36</v>
      </c>
      <c r="K17" s="49"/>
      <c r="L17" s="21" t="str">
        <f t="shared" si="0"/>
        <v/>
      </c>
      <c r="M17" s="56"/>
      <c r="N17" s="15"/>
      <c r="O17" s="15"/>
      <c r="P17" s="28"/>
      <c r="R17" s="25" t="str">
        <f t="shared" si="1"/>
        <v/>
      </c>
      <c r="U17" s="23" t="str">
        <f t="shared" si="2"/>
        <v/>
      </c>
      <c r="V17" s="22" t="str">
        <f t="shared" si="3"/>
        <v/>
      </c>
      <c r="W17" s="22" t="str">
        <f t="shared" si="4"/>
        <v/>
      </c>
      <c r="X17" s="22" t="str">
        <f t="shared" si="5"/>
        <v/>
      </c>
      <c r="Y17" s="22" t="str">
        <f t="shared" si="6"/>
        <v/>
      </c>
      <c r="Z17" s="22" t="str">
        <f t="shared" si="9"/>
        <v/>
      </c>
      <c r="AA17" s="3" t="str">
        <f t="shared" si="7"/>
        <v/>
      </c>
      <c r="AD17" s="3" t="s">
        <v>43</v>
      </c>
      <c r="AE17" s="31">
        <f t="shared" si="10"/>
        <v>44512</v>
      </c>
    </row>
    <row r="18" spans="2:31" s="3" customFormat="1" ht="8.25" customHeight="1" x14ac:dyDescent="0.15">
      <c r="B18" s="1"/>
      <c r="C18" s="1"/>
      <c r="D18" s="1"/>
      <c r="E18" s="1"/>
      <c r="F18" s="1"/>
      <c r="G18" s="1"/>
      <c r="H18" s="1"/>
      <c r="I18" s="1"/>
      <c r="J18" s="2"/>
      <c r="K18" s="2"/>
      <c r="L18" s="1"/>
      <c r="M18" s="1"/>
      <c r="N18" s="1"/>
      <c r="O18" s="1"/>
      <c r="P18" s="1"/>
      <c r="AD18" s="3" t="s">
        <v>2</v>
      </c>
      <c r="AE18" s="31">
        <f t="shared" si="10"/>
        <v>44513</v>
      </c>
    </row>
    <row r="19" spans="2:31" s="3" customFormat="1" x14ac:dyDescent="0.15">
      <c r="AE19" s="31">
        <f t="shared" si="10"/>
        <v>44514</v>
      </c>
    </row>
    <row r="20" spans="2:31" s="3" customFormat="1" x14ac:dyDescent="0.15">
      <c r="AE20" s="31">
        <f t="shared" si="10"/>
        <v>44515</v>
      </c>
    </row>
    <row r="21" spans="2:31" s="3" customFormat="1" x14ac:dyDescent="0.15">
      <c r="AE21" s="31">
        <f t="shared" si="10"/>
        <v>44516</v>
      </c>
    </row>
    <row r="22" spans="2:31" s="3" customFormat="1" x14ac:dyDescent="0.15">
      <c r="AE22" s="31">
        <f t="shared" si="10"/>
        <v>44517</v>
      </c>
    </row>
    <row r="23" spans="2:31" x14ac:dyDescent="0.15">
      <c r="AE23" s="31">
        <f t="shared" si="10"/>
        <v>44518</v>
      </c>
    </row>
    <row r="24" spans="2:31" x14ac:dyDescent="0.15">
      <c r="AE24" s="31">
        <f t="shared" si="10"/>
        <v>44519</v>
      </c>
    </row>
    <row r="25" spans="2:31" x14ac:dyDescent="0.15">
      <c r="AE25" s="31">
        <f t="shared" si="10"/>
        <v>44520</v>
      </c>
    </row>
    <row r="26" spans="2:31" x14ac:dyDescent="0.15">
      <c r="AE26" s="31">
        <f t="shared" si="10"/>
        <v>44521</v>
      </c>
    </row>
    <row r="27" spans="2:31" x14ac:dyDescent="0.15">
      <c r="AE27" s="31">
        <f t="shared" si="10"/>
        <v>44522</v>
      </c>
    </row>
    <row r="28" spans="2:31" x14ac:dyDescent="0.15">
      <c r="AE28" s="31">
        <f t="shared" si="10"/>
        <v>44523</v>
      </c>
    </row>
    <row r="29" spans="2:31" x14ac:dyDescent="0.15">
      <c r="AE29" s="31">
        <f t="shared" si="10"/>
        <v>44524</v>
      </c>
    </row>
    <row r="30" spans="2:31" x14ac:dyDescent="0.15">
      <c r="AE30" s="31">
        <f t="shared" si="10"/>
        <v>44525</v>
      </c>
    </row>
    <row r="31" spans="2:31" x14ac:dyDescent="0.15">
      <c r="AE31" s="31">
        <f t="shared" si="10"/>
        <v>44526</v>
      </c>
    </row>
    <row r="32" spans="2:31" x14ac:dyDescent="0.15">
      <c r="AE32" s="31">
        <f t="shared" si="10"/>
        <v>44527</v>
      </c>
    </row>
    <row r="33" spans="31:31" x14ac:dyDescent="0.15">
      <c r="AE33" s="31">
        <f t="shared" si="10"/>
        <v>44528</v>
      </c>
    </row>
    <row r="34" spans="31:31" x14ac:dyDescent="0.15">
      <c r="AE34" s="31">
        <f t="shared" si="10"/>
        <v>44529</v>
      </c>
    </row>
    <row r="35" spans="31:31" x14ac:dyDescent="0.15">
      <c r="AE35" s="31">
        <f t="shared" si="10"/>
        <v>44530</v>
      </c>
    </row>
    <row r="36" spans="31:31" x14ac:dyDescent="0.15">
      <c r="AE36" s="31"/>
    </row>
    <row r="37" spans="31:31" x14ac:dyDescent="0.15">
      <c r="AE37" s="31"/>
    </row>
    <row r="38" spans="31:31" x14ac:dyDescent="0.15">
      <c r="AE38" s="31"/>
    </row>
    <row r="39" spans="31:31" x14ac:dyDescent="0.15">
      <c r="AE39" s="31"/>
    </row>
    <row r="40" spans="31:31" x14ac:dyDescent="0.15">
      <c r="AE40" s="31"/>
    </row>
    <row r="41" spans="31:31" x14ac:dyDescent="0.15">
      <c r="AE41" s="31"/>
    </row>
    <row r="42" spans="31:31" x14ac:dyDescent="0.15">
      <c r="AE42" s="30"/>
    </row>
  </sheetData>
  <sheetProtection sheet="1" objects="1" scenarios="1" formatCells="0"/>
  <mergeCells count="17">
    <mergeCell ref="F12:H12"/>
    <mergeCell ref="B1:P1"/>
    <mergeCell ref="D3:E3"/>
    <mergeCell ref="N3:P3"/>
    <mergeCell ref="F5:H5"/>
    <mergeCell ref="I5:L5"/>
    <mergeCell ref="F6:H6"/>
    <mergeCell ref="F7:H7"/>
    <mergeCell ref="F8:H8"/>
    <mergeCell ref="F9:H9"/>
    <mergeCell ref="F10:H10"/>
    <mergeCell ref="F11:H11"/>
    <mergeCell ref="F13:H13"/>
    <mergeCell ref="F14:H14"/>
    <mergeCell ref="F15:H15"/>
    <mergeCell ref="F16:H16"/>
    <mergeCell ref="F17:H17"/>
  </mergeCells>
  <phoneticPr fontId="1"/>
  <conditionalFormatting sqref="P6">
    <cfRule type="expression" dxfId="79" priority="16" stopIfTrue="1">
      <formula>$AA$6="○"</formula>
    </cfRule>
  </conditionalFormatting>
  <conditionalFormatting sqref="O6">
    <cfRule type="expression" dxfId="78" priority="15" stopIfTrue="1">
      <formula>$AA$6="○"</formula>
    </cfRule>
  </conditionalFormatting>
  <conditionalFormatting sqref="B6:D6 F6:N6">
    <cfRule type="expression" dxfId="77" priority="14" stopIfTrue="1">
      <formula>$AA$6="○"</formula>
    </cfRule>
  </conditionalFormatting>
  <conditionalFormatting sqref="B13:D13 F13:P13">
    <cfRule type="expression" dxfId="76" priority="13" stopIfTrue="1">
      <formula>$AA$13="○"</formula>
    </cfRule>
  </conditionalFormatting>
  <conditionalFormatting sqref="B14:D14 F14:P14">
    <cfRule type="expression" dxfId="75" priority="12" stopIfTrue="1">
      <formula>$AA$14="○"</formula>
    </cfRule>
  </conditionalFormatting>
  <conditionalFormatting sqref="B15:D15 F15:P15">
    <cfRule type="expression" dxfId="74" priority="11" stopIfTrue="1">
      <formula>$AA$15="○"</formula>
    </cfRule>
  </conditionalFormatting>
  <conditionalFormatting sqref="B16:D16 F16:P16">
    <cfRule type="expression" dxfId="73" priority="10" stopIfTrue="1">
      <formula>$AA$16="○"</formula>
    </cfRule>
  </conditionalFormatting>
  <conditionalFormatting sqref="B17:D17 F17:P17">
    <cfRule type="expression" dxfId="72" priority="9" stopIfTrue="1">
      <formula>$AA$17="○"</formula>
    </cfRule>
  </conditionalFormatting>
  <conditionalFormatting sqref="B12:D12 F12:P12">
    <cfRule type="expression" dxfId="71" priority="8" stopIfTrue="1">
      <formula>$AA$13="○"</formula>
    </cfRule>
  </conditionalFormatting>
  <conditionalFormatting sqref="B11:D11 F11:P11">
    <cfRule type="expression" dxfId="70" priority="7" stopIfTrue="1">
      <formula>$AA$13="○"</formula>
    </cfRule>
  </conditionalFormatting>
  <conditionalFormatting sqref="B10:D10 F10:P10">
    <cfRule type="expression" dxfId="69" priority="6" stopIfTrue="1">
      <formula>$AA$13="○"</formula>
    </cfRule>
  </conditionalFormatting>
  <conditionalFormatting sqref="B9:D9 F9:P9">
    <cfRule type="expression" dxfId="68" priority="5" stopIfTrue="1">
      <formula>$AA$13="○"</formula>
    </cfRule>
  </conditionalFormatting>
  <conditionalFormatting sqref="B8:D8 F8:P8">
    <cfRule type="expression" dxfId="67" priority="4" stopIfTrue="1">
      <formula>$AA$13="○"</formula>
    </cfRule>
  </conditionalFormatting>
  <conditionalFormatting sqref="B7:D7 F7:P7">
    <cfRule type="expression" dxfId="66" priority="3" stopIfTrue="1">
      <formula>$AA$13="○"</formula>
    </cfRule>
  </conditionalFormatting>
  <conditionalFormatting sqref="E6">
    <cfRule type="expression" dxfId="65" priority="2" stopIfTrue="1">
      <formula>$AA$6="○"</formula>
    </cfRule>
  </conditionalFormatting>
  <conditionalFormatting sqref="E7:E17">
    <cfRule type="expression" dxfId="64" priority="1" stopIfTrue="1">
      <formula>$AA$6="○"</formula>
    </cfRule>
  </conditionalFormatting>
  <dataValidations count="5">
    <dataValidation imeMode="on" allowBlank="1" showInputMessage="1" showErrorMessage="1" sqref="F6:H17 M6:M17" xr:uid="{00000000-0002-0000-0800-000000000000}"/>
    <dataValidation type="list" imeMode="off" allowBlank="1" showInputMessage="1" showErrorMessage="1" sqref="B6:B17" xr:uid="{00000000-0002-0000-0800-000001000000}">
      <formula1>$AE$6:$AE$36</formula1>
    </dataValidation>
    <dataValidation imeMode="off" allowBlank="1" showInputMessage="1" showErrorMessage="1" sqref="G3" xr:uid="{00000000-0002-0000-0800-000002000000}"/>
    <dataValidation type="list" allowBlank="1" showInputMessage="1" sqref="D6:D17" xr:uid="{00000000-0002-0000-0800-000003000000}">
      <formula1>$S$6:$S$14</formula1>
    </dataValidation>
    <dataValidation type="list" allowBlank="1" showInputMessage="1" showErrorMessage="1" sqref="E6:E17" xr:uid="{00000000-0002-0000-0800-000004000000}">
      <formula1>$T$6:$T$15</formula1>
    </dataValidation>
  </dataValidations>
  <pageMargins left="0.59055118110236227" right="0.59055118110236227" top="0.78740157480314965" bottom="0.39370078740157483" header="0.51181102362204722" footer="0.51181102362204722"/>
  <pageSetup paperSize="9" scale="91" orientation="landscape" blackAndWhite="1" r:id="rId1"/>
  <headerFooter alignWithMargins="0">
    <oddHeader>&amp;R様式３</oddHeader>
    <oddFooter>&amp;L&amp;G</oddFooter>
  </headerFooter>
  <rowBreaks count="1" manualBreakCount="1">
    <brk id="11" max="16" man="1"/>
  </rowBreaks>
  <ignoredErrors>
    <ignoredError sqref="D3 G3 N3" unlockedFormula="1"/>
  </ignoredErrors>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24</vt:i4>
      </vt:variant>
    </vt:vector>
  </HeadingPairs>
  <TitlesOfParts>
    <vt:vector size="38" baseType="lpstr">
      <vt:lpstr>基本事項入力シート</vt:lpstr>
      <vt:lpstr>4月</vt:lpstr>
      <vt:lpstr>5月</vt:lpstr>
      <vt:lpstr>6月</vt:lpstr>
      <vt:lpstr>7月</vt:lpstr>
      <vt:lpstr>8月</vt:lpstr>
      <vt:lpstr>9月</vt:lpstr>
      <vt:lpstr>10月</vt:lpstr>
      <vt:lpstr>11月</vt:lpstr>
      <vt:lpstr>12月</vt:lpstr>
      <vt:lpstr>1月</vt:lpstr>
      <vt:lpstr>2月</vt:lpstr>
      <vt:lpstr>3月</vt:lpstr>
      <vt:lpstr>Sheet2</vt:lpstr>
      <vt:lpstr>'10月'!Print_Area</vt:lpstr>
      <vt:lpstr>'11月'!Print_Area</vt:lpstr>
      <vt:lpstr>'12月'!Print_Area</vt:lpstr>
      <vt:lpstr>'1月'!Print_Area</vt:lpstr>
      <vt:lpstr>'2月'!Print_Area</vt:lpstr>
      <vt:lpstr>'3月'!Print_Area</vt:lpstr>
      <vt:lpstr>'4月'!Print_Area</vt:lpstr>
      <vt:lpstr>'5月'!Print_Area</vt:lpstr>
      <vt:lpstr>'6月'!Print_Area</vt:lpstr>
      <vt:lpstr>'7月'!Print_Area</vt:lpstr>
      <vt:lpstr>'8月'!Print_Area</vt:lpstr>
      <vt:lpstr>'9月'!Print_Area</vt:lpstr>
      <vt:lpstr>'10月'!Print_Titles</vt:lpstr>
      <vt:lpstr>'11月'!Print_Titles</vt:lpstr>
      <vt:lpstr>'12月'!Print_Titles</vt:lpstr>
      <vt:lpstr>'1月'!Print_Titles</vt:lpstr>
      <vt:lpstr>'2月'!Print_Titles</vt:lpstr>
      <vt:lpstr>'3月'!Print_Titles</vt:lpstr>
      <vt:lpstr>'4月'!Print_Titles</vt:lpstr>
      <vt:lpstr>'5月'!Print_Titles</vt:lpstr>
      <vt:lpstr>'6月'!Print_Titles</vt:lpstr>
      <vt:lpstr>'7月'!Print_Titles</vt:lpstr>
      <vt:lpstr>'8月'!Print_Titles</vt:lpstr>
      <vt:lpstr>'9月'!Print_Titles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rei-pc51</dc:creator>
  <cp:lastModifiedBy>rei-pc51</cp:lastModifiedBy>
  <dcterms:created xsi:type="dcterms:W3CDTF">2019-05-28T23:41:30Z</dcterms:created>
  <dcterms:modified xsi:type="dcterms:W3CDTF">2021-05-18T07:09:34Z</dcterms:modified>
</cp:coreProperties>
</file>